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4880" windowHeight="7425"/>
  </bookViews>
  <sheets>
    <sheet name="KASAK" sheetId="1" r:id="rId1"/>
    <sheet name="PULOSARI" sheetId="2" r:id="rId2"/>
    <sheet name="TUNDUNGAN" sheetId="3" r:id="rId3"/>
    <sheet name="KANTEN" sheetId="4" r:id="rId4"/>
    <sheet name="NGLEDOK" sheetId="5" r:id="rId5"/>
    <sheet name="SROYO" sheetId="6" r:id="rId6"/>
    <sheet name="SKALA DESA" sheetId="7" r:id="rId7"/>
  </sheets>
  <calcPr calcId="144525"/>
</workbook>
</file>

<file path=xl/calcChain.xml><?xml version="1.0" encoding="utf-8"?>
<calcChain xmlns="http://schemas.openxmlformats.org/spreadsheetml/2006/main">
  <c r="F21" i="2" l="1"/>
  <c r="F23" i="4" l="1"/>
  <c r="F21" i="4"/>
  <c r="F11" i="4"/>
  <c r="F34" i="3" l="1"/>
  <c r="F33" i="3"/>
  <c r="F32" i="3"/>
  <c r="F31" i="3"/>
  <c r="F28" i="3"/>
  <c r="F25" i="3"/>
  <c r="F24" i="3"/>
  <c r="F23" i="3"/>
  <c r="F12" i="3"/>
  <c r="F42" i="2"/>
  <c r="F41" i="2"/>
  <c r="F38" i="2"/>
  <c r="F37" i="2"/>
  <c r="F12" i="2"/>
  <c r="F30" i="2"/>
  <c r="F29" i="2"/>
  <c r="F11" i="2"/>
  <c r="F27" i="2"/>
  <c r="F26" i="2"/>
  <c r="F24" i="2"/>
  <c r="F23" i="2"/>
  <c r="F19" i="2"/>
  <c r="F18" i="2"/>
  <c r="F14" i="2"/>
</calcChain>
</file>

<file path=xl/comments1.xml><?xml version="1.0" encoding="utf-8"?>
<comments xmlns="http://schemas.openxmlformats.org/spreadsheetml/2006/main">
  <authors>
    <author>Windows User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<sst xmlns="http://schemas.openxmlformats.org/spreadsheetml/2006/main" count="769" uniqueCount="269">
  <si>
    <t>DAFTAR GAGASAN DUSUN KASAK</t>
  </si>
  <si>
    <t>DESA</t>
  </si>
  <si>
    <t>KECAMATAN</t>
  </si>
  <si>
    <t>KABUPATEN</t>
  </si>
  <si>
    <t>PROPINSI</t>
  </si>
  <si>
    <t>NO</t>
  </si>
  <si>
    <t>GAGASAN KEGIATAN</t>
  </si>
  <si>
    <t>LOKASI KEGIATAN</t>
  </si>
  <si>
    <t xml:space="preserve">PRAKIRAAN </t>
  </si>
  <si>
    <t>VOLUME</t>
  </si>
  <si>
    <t>SATUAN</t>
  </si>
  <si>
    <t>LK</t>
  </si>
  <si>
    <t>PR</t>
  </si>
  <si>
    <t>A-RTM</t>
  </si>
  <si>
    <t>PENERIMA MANFAAT</t>
  </si>
  <si>
    <t>:</t>
  </si>
  <si>
    <t>SROYO</t>
  </si>
  <si>
    <t>JATEN</t>
  </si>
  <si>
    <t>KARANGANYAR</t>
  </si>
  <si>
    <t>JAWA TENGAH</t>
  </si>
  <si>
    <t>Perbaikan Selokan Jalan Rt.01</t>
  </si>
  <si>
    <t xml:space="preserve">Pembangunan Betonisasi </t>
  </si>
  <si>
    <t>Perbaikan Selokan Keliling Rt.02</t>
  </si>
  <si>
    <t>Pembangunan Hot Mix Jalan</t>
  </si>
  <si>
    <t>Pembangunan Selokan Rt.03</t>
  </si>
  <si>
    <t>Pembangunan Selokan Rt.04</t>
  </si>
  <si>
    <t>Pembangunan Talud Utara Dusun</t>
  </si>
  <si>
    <t>Pembangunan Selokan Rt.05</t>
  </si>
  <si>
    <t>Pembangunan Selokan Rt.06</t>
  </si>
  <si>
    <t>Pembangunan Selokan Rt.07</t>
  </si>
  <si>
    <t>Pembangunan Saluran Irigasi</t>
  </si>
  <si>
    <t>Pengadaan Guru Qiro</t>
  </si>
  <si>
    <t>Pengadaan Alat Rebana</t>
  </si>
  <si>
    <t>Pengadaan Bak Sampah</t>
  </si>
  <si>
    <t>Santunan Balita Yatim dan Yatim piatu</t>
  </si>
  <si>
    <t>Masjid di Kasak Rw.01</t>
  </si>
  <si>
    <t>Kasak Rw.01</t>
  </si>
  <si>
    <t>Kasak Rt.01/01</t>
  </si>
  <si>
    <t>m1</t>
  </si>
  <si>
    <t>m2</t>
  </si>
  <si>
    <t>Kasak Rt.02/01</t>
  </si>
  <si>
    <t>Kasak Rt.03/01</t>
  </si>
  <si>
    <t>Kasak Rt.04/01</t>
  </si>
  <si>
    <t>135 x 60</t>
  </si>
  <si>
    <t>Kasak Rt.05/01</t>
  </si>
  <si>
    <t>Kasak Rt.06/01</t>
  </si>
  <si>
    <t>Kasak Rt.07/01</t>
  </si>
  <si>
    <t>Kasak Rt.06, 07/01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</si>
  <si>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</si>
  <si>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</si>
  <si>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</si>
  <si>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</si>
  <si>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</si>
  <si>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</si>
  <si>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</si>
  <si>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</si>
  <si>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</si>
  <si>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</si>
  <si>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</si>
  <si>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</si>
  <si>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</si>
  <si>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</si>
  <si>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</si>
  <si>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</si>
  <si>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</si>
  <si>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</si>
  <si>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DAFTAR GAGASAN DUSUN PULOSARI</t>
  </si>
  <si>
    <t>Pembuatan TPS di Sedemung</t>
  </si>
  <si>
    <t>Perbaikan Saluran Irigasi Tor 17-2</t>
  </si>
  <si>
    <t>Pengaspalan jalan utama Pulosari</t>
  </si>
  <si>
    <t>Pembangunan Saluran</t>
  </si>
  <si>
    <t>Pembangunan Aspal Jalan</t>
  </si>
  <si>
    <t>Pembangunan Talud Jalan</t>
  </si>
  <si>
    <t>Pembangunan Betonisasi jalan Tembus</t>
  </si>
  <si>
    <t>Pembanguna Betonisasi</t>
  </si>
  <si>
    <t xml:space="preserve">Pembangunan Betonisasi jalan </t>
  </si>
  <si>
    <t>Pembangunan Betonisasi jl Lingkar dusun</t>
  </si>
  <si>
    <t>Pelebaran Gorong-gorong &amp; Jembatan</t>
  </si>
  <si>
    <t>Pembuatan Saluran antar pekarangan</t>
  </si>
  <si>
    <t xml:space="preserve">Pembangunan Berm Jalan </t>
  </si>
  <si>
    <t>Pembuatan Saluran dan Gorong-gorong</t>
  </si>
  <si>
    <t>Pengembangan Gedung brankas</t>
  </si>
  <si>
    <t>Pembuatan Saluran Air</t>
  </si>
  <si>
    <t xml:space="preserve">Pengaspalan jalan  </t>
  </si>
  <si>
    <t>Pembangunan Saluran air</t>
  </si>
  <si>
    <t>Pengaspalan jalan</t>
  </si>
  <si>
    <t>Pemindahan Balai Desa Sroyo ke tempat yang lebih nyaman, aman dan strategis</t>
  </si>
  <si>
    <t>Perbaikan Bangunan Pasar Gendengan dan memperjelas pemanfataatannya</t>
  </si>
  <si>
    <t>Sedemung</t>
  </si>
  <si>
    <t>Pulosari Rw.02 &amp; 03</t>
  </si>
  <si>
    <t>Pulosari Rt.01/02</t>
  </si>
  <si>
    <t>m3</t>
  </si>
  <si>
    <t>Pulosari Rt.02/02</t>
  </si>
  <si>
    <t>Pulosari Rt.03/02</t>
  </si>
  <si>
    <t>Pulosari Rt.04/02</t>
  </si>
  <si>
    <t>Pulosari Rt.05/02</t>
  </si>
  <si>
    <t>Pulosari Rt.06/02</t>
  </si>
  <si>
    <t>Karangasem Rt.01/03</t>
  </si>
  <si>
    <t>Karangasem Rt.02/03</t>
  </si>
  <si>
    <t>Karangasem Rt.03/03</t>
  </si>
  <si>
    <t>Karangasem Rt.04/03</t>
  </si>
  <si>
    <t>Pasar Gendengan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</si>
  <si>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</si>
  <si>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</si>
  <si>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</si>
  <si>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</si>
  <si>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</si>
  <si>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</si>
  <si>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</si>
  <si>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</si>
  <si>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</si>
  <si>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</si>
  <si>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</si>
  <si>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</si>
  <si>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</si>
  <si>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Perbaikan Rumah ( RTLH )</t>
  </si>
  <si>
    <t>Sarana dan Prasarana TPQ</t>
  </si>
  <si>
    <t>Dana Stimulan Tasyakuran Dusun</t>
  </si>
  <si>
    <t>Pengadaan Try Out Pelajar</t>
  </si>
  <si>
    <t>Pelatihan Toto Coro Pahargyan</t>
  </si>
  <si>
    <t>Pengembangan Program Posyandu</t>
  </si>
  <si>
    <t>Pengembangan Program Posbindu</t>
  </si>
  <si>
    <t>Pengadaan Alat uasy touch</t>
  </si>
  <si>
    <t>Penambahan Alat Befit</t>
  </si>
  <si>
    <t>Dana Pelatihan Kuliner Produk Lestari Family</t>
  </si>
  <si>
    <t>rumah</t>
  </si>
  <si>
    <t>T. Ibadah</t>
  </si>
  <si>
    <t>33</t>
  </si>
  <si>
    <t>34</t>
  </si>
  <si>
    <t>35</t>
  </si>
  <si>
    <t>36</t>
  </si>
  <si>
    <t>37</t>
  </si>
  <si>
    <t>38</t>
  </si>
  <si>
    <t>39</t>
  </si>
  <si>
    <t>DAFTAR GAGASAN DUSUN TUNDUNGAN</t>
  </si>
  <si>
    <t>Hot Mix Jalan</t>
  </si>
  <si>
    <t>Pembangunan Talud Jalan Kanan Kiri</t>
  </si>
  <si>
    <t>Pembangunan Talud Jalan ke Ringrod</t>
  </si>
  <si>
    <t>Pembangunan Betonisasi</t>
  </si>
  <si>
    <t>Betonisasi Jalan Timur Dalon Rt.03</t>
  </si>
  <si>
    <t>Pembangunan Talud Jalan Makam</t>
  </si>
  <si>
    <t xml:space="preserve">Pembangunan Talud </t>
  </si>
  <si>
    <t>Betonisasi Jalan Depan Bp. Jumadi</t>
  </si>
  <si>
    <t>Pembangunan Talud Jalan Masjid</t>
  </si>
  <si>
    <t>Betonisasi Jalan Depan Bp. Pupon</t>
  </si>
  <si>
    <t>Pembangunan Talud Jalan Tembus</t>
  </si>
  <si>
    <t>Betonisasi Jalan</t>
  </si>
  <si>
    <t>Betonisasi Jalan Utara</t>
  </si>
  <si>
    <t>Betonisasi jalan</t>
  </si>
  <si>
    <t>Talud Jalan Barat Dukuh Ngelom</t>
  </si>
  <si>
    <t>Hot Mix Jalan Timur SDN Tundungan</t>
  </si>
  <si>
    <t>Talud Jalan depan SDN tundungan</t>
  </si>
  <si>
    <t xml:space="preserve">Hot Mix Jalan Tugu Jaranan - Tundungan </t>
  </si>
  <si>
    <t>Jalan Tembus dan Pembangunan Jembatan</t>
  </si>
  <si>
    <t>Dalon Rt.01/04</t>
  </si>
  <si>
    <t>Dalon Rt.02/04</t>
  </si>
  <si>
    <t>Dalon Rt.03/04</t>
  </si>
  <si>
    <t>Dalon Rt.04/04</t>
  </si>
  <si>
    <t>Tundungan Rt.05/04</t>
  </si>
  <si>
    <t>Tundungan Rt.06/04</t>
  </si>
  <si>
    <t>Tundungan Rt.01/05</t>
  </si>
  <si>
    <t>Tundungan Rt.02/05</t>
  </si>
  <si>
    <t>Tundungan Rt.03/05</t>
  </si>
  <si>
    <t>Ngelom Rt.05/05</t>
  </si>
  <si>
    <t>Ngelom Rt.06/05</t>
  </si>
  <si>
    <t>Tundungan</t>
  </si>
  <si>
    <t>Dalon - Tundungan</t>
  </si>
  <si>
    <t>Pelatihan-pelatihan kebudayaan</t>
  </si>
  <si>
    <t>Pelatihan guru-guru TPA</t>
  </si>
  <si>
    <t>Peltakhot dihidupkan kembali</t>
  </si>
  <si>
    <t xml:space="preserve">Pengadaan Try Out </t>
  </si>
  <si>
    <t>Posyandu Lansia</t>
  </si>
  <si>
    <t>DAFTAR GAGASAN DUSUN KANTEN</t>
  </si>
  <si>
    <t>Pembangunan Talud jl Liangkar Selatan</t>
  </si>
  <si>
    <t>Betonisasi &amp; Talud Lingkar Utara</t>
  </si>
  <si>
    <t>Pembangunan Gedung Musyawarah Dsn</t>
  </si>
  <si>
    <t>Pembangunan Gapuro Bantar-Menjing</t>
  </si>
  <si>
    <t>Gedung Pertemuan Sepreh</t>
  </si>
  <si>
    <t>Perbaikan Jembatan Penghubung</t>
  </si>
  <si>
    <t>Pembangunan Talud Dukuh Sepreh</t>
  </si>
  <si>
    <t>Pembangunan Talud utara Mushola</t>
  </si>
  <si>
    <t>Betonisasi Lingkar Selatan</t>
  </si>
  <si>
    <t>Pembuatan Bak Sampah</t>
  </si>
  <si>
    <t>Pembangunan Talud Lingkar Barat</t>
  </si>
  <si>
    <t>Pembangunan Talud Lingkar Selatan</t>
  </si>
  <si>
    <t>Talud &amp; Betonisasi Jalan Makam</t>
  </si>
  <si>
    <t>Bantar Rt.01/06</t>
  </si>
  <si>
    <t>Bantar Rt.01, 02/06</t>
  </si>
  <si>
    <t>unit</t>
  </si>
  <si>
    <t>Sepreh Rt.03/06</t>
  </si>
  <si>
    <t>Kanten Rt.01/07</t>
  </si>
  <si>
    <t>Kanten Rt.02/07</t>
  </si>
  <si>
    <t>Ngabean Rt.03/07</t>
  </si>
  <si>
    <t>Stimulan Pemberdayaan TPA / TPQ</t>
  </si>
  <si>
    <t>Pemindahan / Relokasi Balai Desa</t>
  </si>
  <si>
    <t>Pelatihan Kepemimpinan dan Kaderisasi Karang Taruna</t>
  </si>
  <si>
    <t>Penanggulangan masalah DB</t>
  </si>
  <si>
    <t>Talud Jalan Lingkar</t>
  </si>
  <si>
    <t>Pembangunan Saluran Air</t>
  </si>
  <si>
    <t>Pembangunan Saluran Air sebelah Barat</t>
  </si>
  <si>
    <t>Talud Jalan Tani</t>
  </si>
  <si>
    <t>Pembangunan Menara Masjid</t>
  </si>
  <si>
    <t>Pelebaran Gorong-gorong</t>
  </si>
  <si>
    <t>Pengerasan Jalan Lingkar Selatan</t>
  </si>
  <si>
    <t>Pembangunan Saluran Air PBS 17</t>
  </si>
  <si>
    <t>Talud Jalan Tani Kanan &amp; Kiri</t>
  </si>
  <si>
    <t>Pengaspalan Jalan</t>
  </si>
  <si>
    <t>Pengerasan Jalan Lingkar</t>
  </si>
  <si>
    <t>Talud jalan Lingkar</t>
  </si>
  <si>
    <t>Perbaikan Saluran air PBS 17</t>
  </si>
  <si>
    <t>Perbaikan Mushola</t>
  </si>
  <si>
    <t>Ngledok Rt.01/08</t>
  </si>
  <si>
    <t>Ngledok Rt.02/08</t>
  </si>
  <si>
    <t>Ngledok Rt.03/08</t>
  </si>
  <si>
    <t>m</t>
  </si>
  <si>
    <t>Beluk Kidul Rt.04/08</t>
  </si>
  <si>
    <t>Beluk Kidul Rt.05/08</t>
  </si>
  <si>
    <t>Beluk Lor Rt.06/08</t>
  </si>
  <si>
    <t>Penanganan Sampah Sidemung ( TPS )</t>
  </si>
  <si>
    <t>Pelatihan Tim Bola Voly</t>
  </si>
  <si>
    <t>Peningkatan SDM Pengajar TPA/TPQ</t>
  </si>
  <si>
    <t>Pelatihan Hidroponik untuk PKK dan IRT</t>
  </si>
  <si>
    <t>Pelatihan Parogo Pahargyan</t>
  </si>
  <si>
    <t>Try Out Ujian Sekolah SD, SMP, SMA</t>
  </si>
  <si>
    <t>Pemberdayaan BUMDES Desa Sroyo</t>
  </si>
  <si>
    <t>Sidemung</t>
  </si>
  <si>
    <t>Dusun Ngledok</t>
  </si>
  <si>
    <t>Saluran jalan depan Masjd Ar Romah</t>
  </si>
  <si>
    <t xml:space="preserve">Pembangunan Saluran </t>
  </si>
  <si>
    <t>Pembangunan Gapuro Masuk Dusun</t>
  </si>
  <si>
    <t>Talud Jalan Dukuh Lingkar Barat</t>
  </si>
  <si>
    <t>Perbaikan Saluran Air</t>
  </si>
  <si>
    <t>Pemberdayaan Posbindu Lansia</t>
  </si>
  <si>
    <t>Pelatihan Guru TPA / TPQ</t>
  </si>
  <si>
    <t>Desa Sroyo</t>
  </si>
  <si>
    <t>Dusun Sroyo</t>
  </si>
  <si>
    <t>Sroyo Rt.01,02,03/09</t>
  </si>
  <si>
    <t>Sroyo Rt.03,04,05,06/09</t>
  </si>
  <si>
    <t>Sroyo Rt.01,02 /10</t>
  </si>
  <si>
    <t>Sroyo Rt.03,04 / 10</t>
  </si>
  <si>
    <t>Sroyo Rt.01 / 10</t>
  </si>
  <si>
    <t>Kerja sama dengan Perusahaan untuk mengurangi pegangguran</t>
  </si>
  <si>
    <t>DAFTAR GAGASAN BERSKALA DESA</t>
  </si>
  <si>
    <t xml:space="preserve">Perbaikan Jalan Desa </t>
  </si>
  <si>
    <t>Perbaikan Saluran Tor 17 &amp; 18</t>
  </si>
  <si>
    <t xml:space="preserve">Pembangunan TPS </t>
  </si>
  <si>
    <t>Pembangunan PAMSIMAS</t>
  </si>
  <si>
    <t>Betonisasi Jalan Usaha Tani dari Lungguh Kades sampai Sidemung</t>
  </si>
  <si>
    <t>Pemindahan/Relokasi Balai Desa</t>
  </si>
  <si>
    <t>Sroyo, 14 Juni 2019</t>
  </si>
  <si>
    <t>Ketua TIM Penyusun RPJM Desa</t>
  </si>
  <si>
    <t>EKO MARWANTO, S.Sos</t>
  </si>
  <si>
    <t xml:space="preserve">Mengetahui, </t>
  </si>
  <si>
    <t>Kepala Desa Sroyo</t>
  </si>
  <si>
    <t>H. YULIANTO, S.T.</t>
  </si>
  <si>
    <t>Kanten</t>
  </si>
  <si>
    <t>DAFTAR GAGASAN DUSUN NGLEDOK</t>
  </si>
  <si>
    <t>DAFTAR GAGASAN DUSUN SROYO</t>
  </si>
  <si>
    <t>Posyandu lansia</t>
  </si>
  <si>
    <t>Betonisasi Jl. Lingkar Dusun</t>
  </si>
  <si>
    <t xml:space="preserve">Saluran  Air Jalan </t>
  </si>
  <si>
    <t>Pembangunan Gorong - gorong</t>
  </si>
  <si>
    <t>Sroyo Rt.03,04,05 / 10</t>
  </si>
  <si>
    <t xml:space="preserve">Pembangunan Saluran Air Jalan </t>
  </si>
  <si>
    <t>Pengadaan Cerobong Pembakaran Sampah</t>
  </si>
  <si>
    <t>Pembangunan Gedung Serbaguna</t>
  </si>
  <si>
    <t>Talud Jalan Usaha Tani dari Kasak 
sampai Jembatan</t>
  </si>
  <si>
    <t>Talud Jalan Usaha Tani dari Ringroad
sampai Jembatan</t>
  </si>
  <si>
    <t>Talud Jalan Usaha Tani dari Karangasem
sampai Jembatan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</si>
</sst>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/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abSelected="1" topLeftCell="A13" workbookViewId="0">
      <selection activeCell="A2" sqref="A1:J1048576"/>
    </sheetView>
  </sheetViews>
  <sheetFormatPr defaultRowHeight="20.100000000000001" customHeight="1" x14ac:dyDescent="0.25"/>
  <cols>
    <col min="1" max="1" width="6.5703125" style="16" customWidth="1"/>
    <col min="2" max="2" width="7.5703125" style="16" customWidth="1"/>
    <col min="3" max="3" width="3" style="17" customWidth="1"/>
    <col min="4" max="4" width="28.42578125" style="16" customWidth="1"/>
    <col min="5" max="5" width="24" style="16" customWidth="1"/>
    <col min="6" max="6" width="14.28515625" style="16" customWidth="1"/>
    <col min="7" max="7" width="9.85546875" style="16" customWidth="1"/>
    <col min="8" max="8" width="9.140625" style="16"/>
    <col min="9" max="9" width="8.140625" style="16" customWidth="1"/>
    <col min="10" max="10" width="9.140625" style="16"/>
  </cols>
  <sheetData>
    <row r="1" spans="1:10" ht="20.100000000000001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20.100000000000001" customHeight="1" x14ac:dyDescent="0.25">
      <c r="A3" s="16" t="s">
        <v>1</v>
      </c>
      <c r="C3" s="17" t="s">
        <v>15</v>
      </c>
      <c r="D3" s="16" t="s">
        <v>16</v>
      </c>
    </row>
    <row r="4" spans="1:10" ht="20.100000000000001" customHeight="1" x14ac:dyDescent="0.25">
      <c r="A4" s="16" t="s">
        <v>2</v>
      </c>
      <c r="C4" s="17" t="s">
        <v>15</v>
      </c>
      <c r="D4" s="16" t="s">
        <v>17</v>
      </c>
    </row>
    <row r="5" spans="1:10" ht="20.100000000000001" customHeight="1" x14ac:dyDescent="0.25">
      <c r="A5" s="16" t="s">
        <v>3</v>
      </c>
      <c r="C5" s="17" t="s">
        <v>15</v>
      </c>
      <c r="D5" s="16" t="s">
        <v>18</v>
      </c>
    </row>
    <row r="6" spans="1:10" ht="20.100000000000001" customHeight="1" x14ac:dyDescent="0.25">
      <c r="A6" s="16" t="s">
        <v>4</v>
      </c>
      <c r="C6" s="17" t="s">
        <v>15</v>
      </c>
      <c r="D6" s="16" t="s">
        <v>19</v>
      </c>
    </row>
    <row r="7" spans="1:10" ht="20.100000000000001" customHeight="1" x14ac:dyDescent="0.25">
      <c r="B7" s="33"/>
      <c r="C7" s="33"/>
      <c r="D7" s="33"/>
    </row>
    <row r="8" spans="1:10" ht="20.100000000000001" customHeight="1" x14ac:dyDescent="0.25">
      <c r="A8" s="31" t="s">
        <v>5</v>
      </c>
      <c r="B8" s="31" t="s">
        <v>6</v>
      </c>
      <c r="C8" s="31"/>
      <c r="D8" s="31"/>
      <c r="E8" s="32" t="s">
        <v>7</v>
      </c>
      <c r="F8" s="18" t="s">
        <v>8</v>
      </c>
      <c r="G8" s="34" t="s">
        <v>10</v>
      </c>
      <c r="H8" s="31" t="s">
        <v>14</v>
      </c>
      <c r="I8" s="31"/>
      <c r="J8" s="31"/>
    </row>
    <row r="9" spans="1:10" ht="20.100000000000001" customHeight="1" x14ac:dyDescent="0.25">
      <c r="A9" s="31"/>
      <c r="B9" s="31"/>
      <c r="C9" s="31"/>
      <c r="D9" s="31"/>
      <c r="E9" s="32"/>
      <c r="F9" s="19" t="s">
        <v>9</v>
      </c>
      <c r="G9" s="34"/>
      <c r="H9" s="9" t="s">
        <v>11</v>
      </c>
      <c r="I9" s="9" t="s">
        <v>12</v>
      </c>
      <c r="J9" s="9" t="s">
        <v>13</v>
      </c>
    </row>
    <row r="10" spans="1:10" s="15" customFormat="1" ht="30" customHeight="1" x14ac:dyDescent="0.25">
      <c r="A10" s="9">
        <v>1</v>
      </c>
      <c r="B10" s="8" t="s">
        <v>259</v>
      </c>
      <c r="C10" s="8"/>
      <c r="D10" s="8"/>
      <c r="E10" s="8" t="s">
        <v>37</v>
      </c>
      <c r="F10" s="8">
        <v>150</v>
      </c>
      <c r="G10" s="9" t="s">
        <v>39</v>
      </c>
      <c r="H10" s="8"/>
      <c r="I10" s="8"/>
      <c r="J10" s="8"/>
    </row>
    <row r="11" spans="1:10" s="4" customFormat="1" ht="30" customHeight="1" x14ac:dyDescent="0.25">
      <c r="A11" s="6" t="s">
        <v>48</v>
      </c>
      <c r="B11" s="8" t="s">
        <v>22</v>
      </c>
      <c r="C11" s="8"/>
      <c r="D11" s="8"/>
      <c r="E11" s="8" t="s">
        <v>40</v>
      </c>
      <c r="F11" s="8">
        <v>800</v>
      </c>
      <c r="G11" s="9" t="s">
        <v>38</v>
      </c>
      <c r="H11" s="8"/>
      <c r="I11" s="8"/>
      <c r="J11" s="8"/>
    </row>
    <row r="12" spans="1:10" s="4" customFormat="1" ht="30" customHeight="1" x14ac:dyDescent="0.25">
      <c r="A12" s="6" t="s">
        <v>49</v>
      </c>
      <c r="B12" s="8" t="s">
        <v>23</v>
      </c>
      <c r="C12" s="8"/>
      <c r="D12" s="8"/>
      <c r="E12" s="8" t="s">
        <v>41</v>
      </c>
      <c r="F12" s="8">
        <v>500</v>
      </c>
      <c r="G12" s="9" t="s">
        <v>39</v>
      </c>
      <c r="H12" s="8"/>
      <c r="I12" s="8"/>
      <c r="J12" s="8"/>
    </row>
    <row r="13" spans="1:10" s="4" customFormat="1" ht="30" customHeight="1" x14ac:dyDescent="0.25">
      <c r="A13" s="6" t="s">
        <v>50</v>
      </c>
      <c r="B13" s="8" t="s">
        <v>23</v>
      </c>
      <c r="C13" s="8"/>
      <c r="D13" s="8"/>
      <c r="E13" s="8" t="s">
        <v>42</v>
      </c>
      <c r="F13" s="8">
        <v>270</v>
      </c>
      <c r="G13" s="9" t="s">
        <v>39</v>
      </c>
      <c r="H13" s="8"/>
      <c r="I13" s="8"/>
      <c r="J13" s="8"/>
    </row>
    <row r="14" spans="1:10" s="4" customFormat="1" ht="30" customHeight="1" x14ac:dyDescent="0.25">
      <c r="A14" s="6" t="s">
        <v>51</v>
      </c>
      <c r="B14" s="8" t="s">
        <v>28</v>
      </c>
      <c r="C14" s="8"/>
      <c r="D14" s="8"/>
      <c r="E14" s="8" t="s">
        <v>45</v>
      </c>
      <c r="F14" s="8">
        <v>300</v>
      </c>
      <c r="G14" s="9" t="s">
        <v>38</v>
      </c>
      <c r="H14" s="8"/>
      <c r="I14" s="8"/>
      <c r="J14" s="8"/>
    </row>
    <row r="15" spans="1:10" s="4" customFormat="1" ht="30" customHeight="1" x14ac:dyDescent="0.25">
      <c r="A15" s="6" t="s">
        <v>52</v>
      </c>
      <c r="B15" s="8" t="s">
        <v>29</v>
      </c>
      <c r="C15" s="8"/>
      <c r="D15" s="8"/>
      <c r="E15" s="8" t="s">
        <v>46</v>
      </c>
      <c r="F15" s="8">
        <v>300</v>
      </c>
      <c r="G15" s="9" t="s">
        <v>38</v>
      </c>
      <c r="H15" s="8"/>
      <c r="I15" s="8"/>
      <c r="J15" s="8"/>
    </row>
    <row r="16" spans="1:10" s="5" customFormat="1" ht="30" customHeight="1" x14ac:dyDescent="0.25">
      <c r="A16" s="6" t="s">
        <v>53</v>
      </c>
      <c r="B16" s="8" t="s">
        <v>20</v>
      </c>
      <c r="C16" s="8"/>
      <c r="D16" s="8"/>
      <c r="E16" s="8" t="s">
        <v>37</v>
      </c>
      <c r="F16" s="8">
        <v>300</v>
      </c>
      <c r="G16" s="9" t="s">
        <v>38</v>
      </c>
      <c r="H16" s="8"/>
      <c r="I16" s="8"/>
      <c r="J16" s="8"/>
    </row>
    <row r="17" spans="1:10" s="5" customFormat="1" ht="30" customHeight="1" x14ac:dyDescent="0.25">
      <c r="A17" s="6" t="s">
        <v>54</v>
      </c>
      <c r="B17" s="8" t="s">
        <v>21</v>
      </c>
      <c r="C17" s="8"/>
      <c r="D17" s="8"/>
      <c r="E17" s="8" t="s">
        <v>37</v>
      </c>
      <c r="F17" s="8">
        <v>200</v>
      </c>
      <c r="G17" s="9" t="s">
        <v>39</v>
      </c>
      <c r="H17" s="8"/>
      <c r="I17" s="8"/>
      <c r="J17" s="8"/>
    </row>
    <row r="18" spans="1:10" s="5" customFormat="1" ht="30" customHeight="1" x14ac:dyDescent="0.25">
      <c r="A18" s="6" t="s">
        <v>55</v>
      </c>
      <c r="B18" s="8" t="s">
        <v>24</v>
      </c>
      <c r="C18" s="8"/>
      <c r="D18" s="8"/>
      <c r="E18" s="8" t="s">
        <v>41</v>
      </c>
      <c r="F18" s="8">
        <v>200</v>
      </c>
      <c r="G18" s="9" t="s">
        <v>38</v>
      </c>
      <c r="H18" s="8"/>
      <c r="I18" s="8"/>
      <c r="J18" s="8"/>
    </row>
    <row r="19" spans="1:10" s="5" customFormat="1" ht="30" customHeight="1" x14ac:dyDescent="0.25">
      <c r="A19" s="6" t="s">
        <v>56</v>
      </c>
      <c r="B19" s="8" t="s">
        <v>25</v>
      </c>
      <c r="C19" s="8"/>
      <c r="D19" s="8"/>
      <c r="E19" s="8" t="s">
        <v>42</v>
      </c>
      <c r="F19" s="8">
        <v>500</v>
      </c>
      <c r="G19" s="9" t="s">
        <v>38</v>
      </c>
      <c r="H19" s="8"/>
      <c r="I19" s="8"/>
      <c r="J19" s="8"/>
    </row>
    <row r="20" spans="1:10" s="5" customFormat="1" ht="30" customHeight="1" x14ac:dyDescent="0.25">
      <c r="A20" s="6" t="s">
        <v>57</v>
      </c>
      <c r="B20" s="8" t="s">
        <v>26</v>
      </c>
      <c r="C20" s="8"/>
      <c r="D20" s="8"/>
      <c r="E20" s="8" t="s">
        <v>42</v>
      </c>
      <c r="F20" s="21" t="s">
        <v>43</v>
      </c>
      <c r="G20" s="9" t="s">
        <v>38</v>
      </c>
      <c r="H20" s="8"/>
      <c r="I20" s="8"/>
      <c r="J20" s="8"/>
    </row>
    <row r="21" spans="1:10" s="5" customFormat="1" ht="30" customHeight="1" x14ac:dyDescent="0.25">
      <c r="A21" s="6" t="s">
        <v>58</v>
      </c>
      <c r="B21" s="8" t="s">
        <v>27</v>
      </c>
      <c r="C21" s="8"/>
      <c r="D21" s="8"/>
      <c r="E21" s="8" t="s">
        <v>44</v>
      </c>
      <c r="F21" s="8">
        <v>150</v>
      </c>
      <c r="G21" s="9" t="s">
        <v>38</v>
      </c>
      <c r="H21" s="8"/>
      <c r="I21" s="8"/>
      <c r="J21" s="8"/>
    </row>
    <row r="22" spans="1:10" s="5" customFormat="1" ht="30" customHeight="1" x14ac:dyDescent="0.25">
      <c r="A22" s="6" t="s">
        <v>59</v>
      </c>
      <c r="B22" s="8" t="s">
        <v>23</v>
      </c>
      <c r="C22" s="8"/>
      <c r="D22" s="8"/>
      <c r="E22" s="8" t="s">
        <v>44</v>
      </c>
      <c r="F22" s="8">
        <v>150</v>
      </c>
      <c r="G22" s="9" t="s">
        <v>39</v>
      </c>
      <c r="H22" s="8"/>
      <c r="I22" s="8"/>
      <c r="J22" s="8"/>
    </row>
    <row r="23" spans="1:10" s="5" customFormat="1" ht="30" customHeight="1" x14ac:dyDescent="0.25">
      <c r="A23" s="6" t="s">
        <v>60</v>
      </c>
      <c r="B23" s="8" t="s">
        <v>23</v>
      </c>
      <c r="C23" s="8"/>
      <c r="D23" s="8"/>
      <c r="E23" s="8" t="s">
        <v>44</v>
      </c>
      <c r="F23" s="8">
        <v>60</v>
      </c>
      <c r="G23" s="9" t="s">
        <v>39</v>
      </c>
      <c r="H23" s="8"/>
      <c r="I23" s="8"/>
      <c r="J23" s="8"/>
    </row>
    <row r="24" spans="1:10" s="5" customFormat="1" ht="30" customHeight="1" x14ac:dyDescent="0.25">
      <c r="A24" s="6" t="s">
        <v>61</v>
      </c>
      <c r="B24" s="8" t="s">
        <v>30</v>
      </c>
      <c r="C24" s="8"/>
      <c r="D24" s="8"/>
      <c r="E24" s="8" t="s">
        <v>47</v>
      </c>
      <c r="F24" s="8">
        <v>250</v>
      </c>
      <c r="G24" s="9" t="s">
        <v>39</v>
      </c>
      <c r="H24" s="8"/>
      <c r="I24" s="8"/>
      <c r="J24" s="8"/>
    </row>
    <row r="25" spans="1:10" s="5" customFormat="1" ht="30" customHeight="1" x14ac:dyDescent="0.25">
      <c r="A25" s="6" t="s">
        <v>62</v>
      </c>
      <c r="B25" s="8" t="s">
        <v>31</v>
      </c>
      <c r="C25" s="8"/>
      <c r="D25" s="8"/>
      <c r="E25" s="8" t="s">
        <v>35</v>
      </c>
      <c r="F25" s="8"/>
      <c r="G25" s="8"/>
      <c r="H25" s="8"/>
      <c r="I25" s="8"/>
      <c r="J25" s="8"/>
    </row>
    <row r="26" spans="1:10" s="5" customFormat="1" ht="30" customHeight="1" x14ac:dyDescent="0.25">
      <c r="A26" s="6" t="s">
        <v>63</v>
      </c>
      <c r="B26" s="8" t="s">
        <v>32</v>
      </c>
      <c r="C26" s="8"/>
      <c r="D26" s="8"/>
      <c r="E26" s="8" t="s">
        <v>35</v>
      </c>
      <c r="F26" s="8"/>
      <c r="G26" s="8"/>
      <c r="H26" s="8"/>
      <c r="I26" s="8"/>
      <c r="J26" s="8"/>
    </row>
    <row r="27" spans="1:10" s="5" customFormat="1" ht="30" customHeight="1" x14ac:dyDescent="0.25">
      <c r="A27" s="6" t="s">
        <v>64</v>
      </c>
      <c r="B27" s="8" t="s">
        <v>33</v>
      </c>
      <c r="C27" s="8"/>
      <c r="D27" s="8"/>
      <c r="E27" s="8" t="s">
        <v>36</v>
      </c>
      <c r="F27" s="8"/>
      <c r="G27" s="8"/>
      <c r="H27" s="8"/>
      <c r="I27" s="8"/>
      <c r="J27" s="8"/>
    </row>
    <row r="28" spans="1:10" s="5" customFormat="1" ht="30" customHeight="1" x14ac:dyDescent="0.25">
      <c r="A28" s="6" t="s">
        <v>65</v>
      </c>
      <c r="B28" s="8" t="s">
        <v>34</v>
      </c>
      <c r="C28" s="8"/>
      <c r="D28" s="8"/>
      <c r="E28" s="8" t="s">
        <v>36</v>
      </c>
      <c r="F28" s="8"/>
      <c r="G28" s="8"/>
      <c r="H28" s="8"/>
      <c r="I28" s="8"/>
      <c r="J28" s="8"/>
    </row>
    <row r="29" spans="1:10" s="5" customFormat="1" ht="30" customHeight="1" x14ac:dyDescent="0.25">
      <c r="A29" s="6">
        <v>20</v>
      </c>
      <c r="B29" s="8" t="s">
        <v>258</v>
      </c>
      <c r="C29" s="8"/>
      <c r="D29" s="8"/>
      <c r="E29" s="8"/>
      <c r="F29" s="8"/>
      <c r="G29" s="8"/>
      <c r="H29" s="8"/>
      <c r="I29" s="8"/>
      <c r="J29" s="8"/>
    </row>
    <row r="30" spans="1:10" s="1" customFormat="1" ht="20.100000000000001" customHeight="1" x14ac:dyDescent="0.2">
      <c r="A30" s="16"/>
      <c r="B30" s="22"/>
      <c r="C30" s="22"/>
      <c r="D30" s="22"/>
      <c r="E30" s="16"/>
      <c r="F30" s="16"/>
      <c r="G30" s="16"/>
      <c r="H30" s="16"/>
      <c r="I30" s="16"/>
      <c r="J30" s="16"/>
    </row>
    <row r="31" spans="1:10" s="1" customFormat="1" ht="20.100000000000001" customHeight="1" x14ac:dyDescent="0.2">
      <c r="A31" s="16"/>
      <c r="B31" s="16"/>
      <c r="C31" s="17"/>
      <c r="D31" s="16"/>
      <c r="E31" s="16"/>
      <c r="F31" s="16"/>
      <c r="G31" s="16" t="s">
        <v>249</v>
      </c>
      <c r="H31" s="16"/>
      <c r="I31" s="16"/>
      <c r="J31" s="16"/>
    </row>
    <row r="32" spans="1:10" ht="20.100000000000001" customHeight="1" x14ac:dyDescent="0.25">
      <c r="B32" s="16" t="s">
        <v>252</v>
      </c>
      <c r="G32" s="16" t="s">
        <v>250</v>
      </c>
    </row>
    <row r="33" spans="2:7" ht="20.100000000000001" customHeight="1" x14ac:dyDescent="0.25">
      <c r="B33" s="16" t="s">
        <v>253</v>
      </c>
    </row>
    <row r="36" spans="2:7" ht="20.100000000000001" customHeight="1" x14ac:dyDescent="0.25">
      <c r="B36" s="16" t="s">
        <v>254</v>
      </c>
      <c r="G36" s="16" t="s">
        <v>251</v>
      </c>
    </row>
  </sheetData>
  <mergeCells count="7">
    <mergeCell ref="A8:A9"/>
    <mergeCell ref="B8:D9"/>
    <mergeCell ref="E8:E9"/>
    <mergeCell ref="A1:J1"/>
    <mergeCell ref="H8:J8"/>
    <mergeCell ref="G8:G9"/>
    <mergeCell ref="B7:D7"/>
  </mergeCells>
  <pageMargins left="0.7" right="0.7" top="0.75" bottom="0.75" header="0.3" footer="0.3"/>
  <pageSetup paperSize="256" scale="75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42" workbookViewId="0">
      <selection activeCell="A42" sqref="A1:J1048576"/>
    </sheetView>
  </sheetViews>
  <sheetFormatPr defaultRowHeight="15.75" x14ac:dyDescent="0.25"/>
  <cols>
    <col min="1" max="1" width="6.5703125" style="16" customWidth="1"/>
    <col min="2" max="2" width="7.5703125" style="16" customWidth="1"/>
    <col min="3" max="3" width="3" style="17" customWidth="1"/>
    <col min="4" max="4" width="35.7109375" style="16" customWidth="1"/>
    <col min="5" max="5" width="23" style="16" customWidth="1"/>
    <col min="6" max="6" width="14.85546875" style="16" customWidth="1"/>
    <col min="7" max="7" width="9.85546875" style="16" customWidth="1"/>
    <col min="8" max="10" width="9.140625" style="16"/>
  </cols>
  <sheetData>
    <row r="1" spans="1:10" ht="20.100000000000001" customHeight="1" x14ac:dyDescent="0.25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0.100000000000001" customHeight="1" x14ac:dyDescent="0.25"/>
    <row r="3" spans="1:10" ht="20.100000000000001" customHeight="1" x14ac:dyDescent="0.25">
      <c r="A3" s="16" t="s">
        <v>1</v>
      </c>
      <c r="C3" s="17" t="s">
        <v>15</v>
      </c>
      <c r="D3" s="16" t="s">
        <v>16</v>
      </c>
    </row>
    <row r="4" spans="1:10" ht="20.100000000000001" customHeight="1" x14ac:dyDescent="0.25">
      <c r="A4" s="16" t="s">
        <v>2</v>
      </c>
      <c r="C4" s="17" t="s">
        <v>15</v>
      </c>
      <c r="D4" s="16" t="s">
        <v>17</v>
      </c>
    </row>
    <row r="5" spans="1:10" ht="20.100000000000001" customHeight="1" x14ac:dyDescent="0.25">
      <c r="A5" s="16" t="s">
        <v>3</v>
      </c>
      <c r="C5" s="17" t="s">
        <v>15</v>
      </c>
      <c r="D5" s="16" t="s">
        <v>18</v>
      </c>
    </row>
    <row r="6" spans="1:10" ht="20.100000000000001" customHeight="1" x14ac:dyDescent="0.25">
      <c r="A6" s="16" t="s">
        <v>4</v>
      </c>
      <c r="C6" s="17" t="s">
        <v>15</v>
      </c>
      <c r="D6" s="16" t="s">
        <v>19</v>
      </c>
    </row>
    <row r="7" spans="1:10" ht="20.100000000000001" customHeight="1" x14ac:dyDescent="0.25">
      <c r="B7" s="33"/>
      <c r="C7" s="33"/>
      <c r="D7" s="33"/>
    </row>
    <row r="8" spans="1:10" ht="20.100000000000001" customHeight="1" x14ac:dyDescent="0.25">
      <c r="A8" s="31" t="s">
        <v>5</v>
      </c>
      <c r="B8" s="31" t="s">
        <v>6</v>
      </c>
      <c r="C8" s="31"/>
      <c r="D8" s="31"/>
      <c r="E8" s="32" t="s">
        <v>7</v>
      </c>
      <c r="F8" s="18" t="s">
        <v>8</v>
      </c>
      <c r="G8" s="34" t="s">
        <v>10</v>
      </c>
      <c r="H8" s="31" t="s">
        <v>14</v>
      </c>
      <c r="I8" s="31"/>
      <c r="J8" s="31"/>
    </row>
    <row r="9" spans="1:10" ht="20.100000000000001" customHeight="1" x14ac:dyDescent="0.25">
      <c r="A9" s="31"/>
      <c r="B9" s="31"/>
      <c r="C9" s="31"/>
      <c r="D9" s="31"/>
      <c r="E9" s="32"/>
      <c r="F9" s="19" t="s">
        <v>9</v>
      </c>
      <c r="G9" s="34"/>
      <c r="H9" s="9" t="s">
        <v>11</v>
      </c>
      <c r="I9" s="9" t="s">
        <v>12</v>
      </c>
      <c r="J9" s="9" t="s">
        <v>13</v>
      </c>
    </row>
    <row r="10" spans="1:10" s="13" customFormat="1" ht="30" customHeight="1" x14ac:dyDescent="0.25">
      <c r="A10" s="6">
        <v>1</v>
      </c>
      <c r="B10" s="8" t="s">
        <v>68</v>
      </c>
      <c r="C10" s="8"/>
      <c r="D10" s="8"/>
      <c r="E10" s="8" t="s">
        <v>89</v>
      </c>
      <c r="F10" s="20">
        <v>1700</v>
      </c>
      <c r="G10" s="8" t="s">
        <v>38</v>
      </c>
      <c r="H10" s="8"/>
      <c r="I10" s="8"/>
      <c r="J10" s="8"/>
    </row>
    <row r="11" spans="1:10" s="5" customFormat="1" ht="30" customHeight="1" x14ac:dyDescent="0.25">
      <c r="A11" s="6" t="s">
        <v>48</v>
      </c>
      <c r="B11" s="8" t="s">
        <v>76</v>
      </c>
      <c r="C11" s="8"/>
      <c r="D11" s="8"/>
      <c r="E11" s="8" t="s">
        <v>95</v>
      </c>
      <c r="F11" s="8">
        <f>250*3</f>
        <v>750</v>
      </c>
      <c r="G11" s="8" t="s">
        <v>39</v>
      </c>
      <c r="H11" s="8"/>
      <c r="I11" s="8"/>
      <c r="J11" s="8"/>
    </row>
    <row r="12" spans="1:10" s="5" customFormat="1" ht="30" customHeight="1" x14ac:dyDescent="0.25">
      <c r="A12" s="6" t="s">
        <v>49</v>
      </c>
      <c r="B12" s="8" t="s">
        <v>77</v>
      </c>
      <c r="C12" s="9"/>
      <c r="D12" s="8"/>
      <c r="E12" s="8" t="s">
        <v>97</v>
      </c>
      <c r="F12" s="8">
        <f>2*1.5</f>
        <v>3</v>
      </c>
      <c r="G12" s="8" t="s">
        <v>39</v>
      </c>
      <c r="H12" s="8"/>
      <c r="I12" s="8"/>
      <c r="J12" s="8"/>
    </row>
    <row r="13" spans="1:10" s="5" customFormat="1" ht="30" customHeight="1" x14ac:dyDescent="0.25">
      <c r="A13" s="6" t="s">
        <v>50</v>
      </c>
      <c r="B13" s="8" t="s">
        <v>72</v>
      </c>
      <c r="C13" s="9"/>
      <c r="D13" s="8"/>
      <c r="E13" s="8" t="s">
        <v>99</v>
      </c>
      <c r="F13" s="8">
        <v>100</v>
      </c>
      <c r="G13" s="8" t="s">
        <v>38</v>
      </c>
      <c r="H13" s="8"/>
      <c r="I13" s="8"/>
      <c r="J13" s="8"/>
    </row>
    <row r="14" spans="1:10" s="5" customFormat="1" ht="30" customHeight="1" x14ac:dyDescent="0.25">
      <c r="A14" s="6" t="s">
        <v>51</v>
      </c>
      <c r="B14" s="8" t="s">
        <v>69</v>
      </c>
      <c r="C14" s="8"/>
      <c r="D14" s="8"/>
      <c r="E14" s="8" t="s">
        <v>89</v>
      </c>
      <c r="F14" s="8">
        <f>850*6</f>
        <v>5100</v>
      </c>
      <c r="G14" s="8" t="s">
        <v>39</v>
      </c>
      <c r="H14" s="8"/>
      <c r="I14" s="8"/>
      <c r="J14" s="8"/>
    </row>
    <row r="15" spans="1:10" s="5" customFormat="1" ht="30" customHeight="1" x14ac:dyDescent="0.25">
      <c r="A15" s="6" t="s">
        <v>52</v>
      </c>
      <c r="B15" s="35" t="s">
        <v>86</v>
      </c>
      <c r="C15" s="35"/>
      <c r="D15" s="35"/>
      <c r="E15" s="8"/>
      <c r="F15" s="8"/>
      <c r="G15" s="9"/>
      <c r="H15" s="8"/>
      <c r="I15" s="8"/>
      <c r="J15" s="8"/>
    </row>
    <row r="16" spans="1:10" s="5" customFormat="1" ht="30" customHeight="1" x14ac:dyDescent="0.25">
      <c r="A16" s="6" t="s">
        <v>53</v>
      </c>
      <c r="B16" s="35" t="s">
        <v>87</v>
      </c>
      <c r="C16" s="35"/>
      <c r="D16" s="35"/>
      <c r="E16" s="8" t="s">
        <v>101</v>
      </c>
      <c r="F16" s="8"/>
      <c r="G16" s="9"/>
      <c r="H16" s="8"/>
      <c r="I16" s="8"/>
      <c r="J16" s="8"/>
    </row>
    <row r="17" spans="1:10" s="5" customFormat="1" ht="30" customHeight="1" x14ac:dyDescent="0.25">
      <c r="A17" s="6" t="s">
        <v>54</v>
      </c>
      <c r="B17" s="8" t="s">
        <v>67</v>
      </c>
      <c r="C17" s="8"/>
      <c r="D17" s="8"/>
      <c r="E17" s="8" t="s">
        <v>88</v>
      </c>
      <c r="F17" s="8"/>
      <c r="G17" s="8"/>
      <c r="H17" s="8"/>
      <c r="I17" s="8"/>
      <c r="J17" s="8"/>
    </row>
    <row r="18" spans="1:10" s="5" customFormat="1" ht="30" customHeight="1" x14ac:dyDescent="0.25">
      <c r="A18" s="6" t="s">
        <v>55</v>
      </c>
      <c r="B18" s="8" t="s">
        <v>70</v>
      </c>
      <c r="C18" s="8"/>
      <c r="D18" s="8"/>
      <c r="E18" s="8" t="s">
        <v>90</v>
      </c>
      <c r="F18" s="8">
        <f>300*0.6*0.6</f>
        <v>108</v>
      </c>
      <c r="G18" s="8" t="s">
        <v>91</v>
      </c>
      <c r="H18" s="8"/>
      <c r="I18" s="8"/>
      <c r="J18" s="8"/>
    </row>
    <row r="19" spans="1:10" s="5" customFormat="1" ht="30" customHeight="1" x14ac:dyDescent="0.25">
      <c r="A19" s="6" t="s">
        <v>56</v>
      </c>
      <c r="B19" s="8" t="s">
        <v>71</v>
      </c>
      <c r="C19" s="8"/>
      <c r="D19" s="8"/>
      <c r="E19" s="8" t="s">
        <v>90</v>
      </c>
      <c r="F19" s="8">
        <f>500*3</f>
        <v>1500</v>
      </c>
      <c r="G19" s="8" t="s">
        <v>39</v>
      </c>
      <c r="H19" s="8"/>
      <c r="I19" s="8"/>
      <c r="J19" s="8"/>
    </row>
    <row r="20" spans="1:10" s="5" customFormat="1" ht="30" customHeight="1" x14ac:dyDescent="0.25">
      <c r="A20" s="6" t="s">
        <v>57</v>
      </c>
      <c r="B20" s="8" t="s">
        <v>72</v>
      </c>
      <c r="C20" s="8"/>
      <c r="D20" s="8"/>
      <c r="E20" s="8" t="s">
        <v>92</v>
      </c>
      <c r="F20" s="8">
        <v>200</v>
      </c>
      <c r="G20" s="8" t="s">
        <v>38</v>
      </c>
      <c r="H20" s="8"/>
      <c r="I20" s="8"/>
      <c r="J20" s="8"/>
    </row>
    <row r="21" spans="1:10" s="5" customFormat="1" ht="30" customHeight="1" x14ac:dyDescent="0.25">
      <c r="A21" s="6" t="s">
        <v>58</v>
      </c>
      <c r="B21" s="8" t="s">
        <v>73</v>
      </c>
      <c r="C21" s="8"/>
      <c r="D21" s="8"/>
      <c r="E21" s="8" t="s">
        <v>92</v>
      </c>
      <c r="F21" s="8">
        <f>250*2.5</f>
        <v>625</v>
      </c>
      <c r="G21" s="8" t="s">
        <v>39</v>
      </c>
      <c r="H21" s="8"/>
      <c r="I21" s="8"/>
      <c r="J21" s="8"/>
    </row>
    <row r="22" spans="1:10" s="5" customFormat="1" ht="30" customHeight="1" x14ac:dyDescent="0.25">
      <c r="A22" s="6" t="s">
        <v>59</v>
      </c>
      <c r="B22" s="8" t="s">
        <v>263</v>
      </c>
      <c r="C22" s="8"/>
      <c r="D22" s="8"/>
      <c r="E22" s="8" t="s">
        <v>92</v>
      </c>
      <c r="F22" s="8">
        <v>250</v>
      </c>
      <c r="G22" s="8" t="s">
        <v>38</v>
      </c>
      <c r="H22" s="8"/>
      <c r="I22" s="8"/>
      <c r="J22" s="8"/>
    </row>
    <row r="23" spans="1:10" s="5" customFormat="1" ht="30" customHeight="1" x14ac:dyDescent="0.25">
      <c r="A23" s="6" t="s">
        <v>60</v>
      </c>
      <c r="B23" s="8" t="s">
        <v>74</v>
      </c>
      <c r="C23" s="8"/>
      <c r="D23" s="8"/>
      <c r="E23" s="8" t="s">
        <v>92</v>
      </c>
      <c r="F23" s="8">
        <f>100*2.5</f>
        <v>250</v>
      </c>
      <c r="G23" s="8" t="s">
        <v>39</v>
      </c>
      <c r="H23" s="8"/>
      <c r="I23" s="8"/>
      <c r="J23" s="8"/>
    </row>
    <row r="24" spans="1:10" s="5" customFormat="1" ht="30" customHeight="1" x14ac:dyDescent="0.25">
      <c r="A24" s="6" t="s">
        <v>61</v>
      </c>
      <c r="B24" s="8" t="s">
        <v>70</v>
      </c>
      <c r="C24" s="8"/>
      <c r="D24" s="8"/>
      <c r="E24" s="8" t="s">
        <v>93</v>
      </c>
      <c r="F24" s="8">
        <f>200</f>
        <v>200</v>
      </c>
      <c r="G24" s="8" t="s">
        <v>38</v>
      </c>
      <c r="H24" s="8"/>
      <c r="I24" s="8"/>
      <c r="J24" s="8"/>
    </row>
    <row r="25" spans="1:10" s="5" customFormat="1" ht="30" customHeight="1" x14ac:dyDescent="0.25">
      <c r="A25" s="6" t="s">
        <v>62</v>
      </c>
      <c r="B25" s="8" t="s">
        <v>72</v>
      </c>
      <c r="C25" s="8"/>
      <c r="D25" s="8"/>
      <c r="E25" s="8" t="s">
        <v>93</v>
      </c>
      <c r="F25" s="8">
        <v>200</v>
      </c>
      <c r="G25" s="8" t="s">
        <v>38</v>
      </c>
      <c r="H25" s="8"/>
      <c r="I25" s="8"/>
      <c r="J25" s="8"/>
    </row>
    <row r="26" spans="1:10" s="5" customFormat="1" ht="30" customHeight="1" x14ac:dyDescent="0.25">
      <c r="A26" s="6" t="s">
        <v>63</v>
      </c>
      <c r="B26" s="8" t="s">
        <v>75</v>
      </c>
      <c r="C26" s="8"/>
      <c r="D26" s="8"/>
      <c r="E26" s="8" t="s">
        <v>93</v>
      </c>
      <c r="F26" s="8">
        <f>325*3</f>
        <v>975</v>
      </c>
      <c r="G26" s="8" t="s">
        <v>39</v>
      </c>
      <c r="H26" s="8"/>
      <c r="I26" s="8"/>
      <c r="J26" s="8"/>
    </row>
    <row r="27" spans="1:10" s="5" customFormat="1" ht="30" customHeight="1" x14ac:dyDescent="0.25">
      <c r="A27" s="6" t="s">
        <v>64</v>
      </c>
      <c r="B27" s="8" t="s">
        <v>71</v>
      </c>
      <c r="C27" s="8"/>
      <c r="D27" s="8"/>
      <c r="E27" s="8" t="s">
        <v>94</v>
      </c>
      <c r="F27" s="8">
        <f>300*3</f>
        <v>900</v>
      </c>
      <c r="G27" s="8" t="s">
        <v>39</v>
      </c>
      <c r="H27" s="8"/>
      <c r="I27" s="8"/>
      <c r="J27" s="8"/>
    </row>
    <row r="28" spans="1:10" s="5" customFormat="1" ht="30" customHeight="1" x14ac:dyDescent="0.25">
      <c r="A28" s="6" t="s">
        <v>65</v>
      </c>
      <c r="B28" s="8" t="s">
        <v>72</v>
      </c>
      <c r="C28" s="8"/>
      <c r="D28" s="8"/>
      <c r="E28" s="8" t="s">
        <v>95</v>
      </c>
      <c r="F28" s="8">
        <v>200</v>
      </c>
      <c r="G28" s="8" t="s">
        <v>38</v>
      </c>
      <c r="H28" s="8"/>
      <c r="I28" s="8"/>
      <c r="J28" s="8"/>
    </row>
    <row r="29" spans="1:10" s="5" customFormat="1" ht="30" customHeight="1" x14ac:dyDescent="0.25">
      <c r="A29" s="6" t="s">
        <v>102</v>
      </c>
      <c r="B29" s="8" t="s">
        <v>71</v>
      </c>
      <c r="C29" s="8"/>
      <c r="D29" s="8"/>
      <c r="E29" s="8" t="s">
        <v>95</v>
      </c>
      <c r="F29" s="8">
        <f>500*3</f>
        <v>1500</v>
      </c>
      <c r="G29" s="8" t="s">
        <v>39</v>
      </c>
      <c r="H29" s="8"/>
      <c r="I29" s="8"/>
      <c r="J29" s="8"/>
    </row>
    <row r="30" spans="1:10" s="5" customFormat="1" ht="30" customHeight="1" x14ac:dyDescent="0.25">
      <c r="A30" s="6" t="s">
        <v>103</v>
      </c>
      <c r="B30" s="8" t="s">
        <v>71</v>
      </c>
      <c r="C30" s="8"/>
      <c r="D30" s="8"/>
      <c r="E30" s="8" t="s">
        <v>96</v>
      </c>
      <c r="F30" s="8">
        <f>250*3</f>
        <v>750</v>
      </c>
      <c r="G30" s="8" t="s">
        <v>39</v>
      </c>
      <c r="H30" s="8"/>
      <c r="I30" s="8"/>
      <c r="J30" s="8"/>
    </row>
    <row r="31" spans="1:10" s="5" customFormat="1" ht="30" customHeight="1" x14ac:dyDescent="0.25">
      <c r="A31" s="6" t="s">
        <v>104</v>
      </c>
      <c r="B31" s="8" t="s">
        <v>78</v>
      </c>
      <c r="C31" s="9"/>
      <c r="D31" s="8"/>
      <c r="E31" s="8" t="s">
        <v>97</v>
      </c>
      <c r="F31" s="8"/>
      <c r="G31" s="8"/>
      <c r="H31" s="8"/>
      <c r="I31" s="8"/>
      <c r="J31" s="8"/>
    </row>
    <row r="32" spans="1:10" s="5" customFormat="1" ht="30" customHeight="1" x14ac:dyDescent="0.25">
      <c r="A32" s="6" t="s">
        <v>105</v>
      </c>
      <c r="B32" s="8" t="s">
        <v>79</v>
      </c>
      <c r="C32" s="9"/>
      <c r="D32" s="8"/>
      <c r="E32" s="8" t="s">
        <v>97</v>
      </c>
      <c r="F32" s="8">
        <v>500</v>
      </c>
      <c r="G32" s="8" t="s">
        <v>38</v>
      </c>
      <c r="H32" s="8"/>
      <c r="I32" s="8"/>
      <c r="J32" s="8"/>
    </row>
    <row r="33" spans="1:10" s="5" customFormat="1" ht="30" customHeight="1" x14ac:dyDescent="0.25">
      <c r="A33" s="6" t="s">
        <v>106</v>
      </c>
      <c r="B33" s="8" t="s">
        <v>80</v>
      </c>
      <c r="C33" s="9"/>
      <c r="D33" s="8"/>
      <c r="E33" s="8" t="s">
        <v>97</v>
      </c>
      <c r="F33" s="8">
        <v>275</v>
      </c>
      <c r="G33" s="8" t="s">
        <v>38</v>
      </c>
      <c r="H33" s="8"/>
      <c r="I33" s="8"/>
      <c r="J33" s="8"/>
    </row>
    <row r="34" spans="1:10" s="5" customFormat="1" ht="30" customHeight="1" x14ac:dyDescent="0.25">
      <c r="A34" s="6" t="s">
        <v>107</v>
      </c>
      <c r="B34" s="8" t="s">
        <v>81</v>
      </c>
      <c r="C34" s="9"/>
      <c r="D34" s="8"/>
      <c r="E34" s="8" t="s">
        <v>97</v>
      </c>
      <c r="F34" s="8"/>
      <c r="G34" s="8"/>
      <c r="H34" s="8"/>
      <c r="I34" s="8"/>
      <c r="J34" s="8"/>
    </row>
    <row r="35" spans="1:10" s="5" customFormat="1" ht="30" customHeight="1" x14ac:dyDescent="0.25">
      <c r="A35" s="6" t="s">
        <v>108</v>
      </c>
      <c r="B35" s="8" t="s">
        <v>82</v>
      </c>
      <c r="C35" s="9"/>
      <c r="D35" s="8"/>
      <c r="E35" s="8" t="s">
        <v>98</v>
      </c>
      <c r="F35" s="8">
        <v>260</v>
      </c>
      <c r="G35" s="8" t="s">
        <v>38</v>
      </c>
      <c r="H35" s="8"/>
      <c r="I35" s="8"/>
      <c r="J35" s="8"/>
    </row>
    <row r="36" spans="1:10" s="5" customFormat="1" ht="30" customHeight="1" x14ac:dyDescent="0.25">
      <c r="A36" s="6" t="s">
        <v>109</v>
      </c>
      <c r="B36" s="8" t="s">
        <v>80</v>
      </c>
      <c r="C36" s="9"/>
      <c r="D36" s="8"/>
      <c r="E36" s="8" t="s">
        <v>99</v>
      </c>
      <c r="F36" s="8">
        <v>300</v>
      </c>
      <c r="G36" s="8" t="s">
        <v>38</v>
      </c>
      <c r="H36" s="8"/>
      <c r="I36" s="8"/>
      <c r="J36" s="8"/>
    </row>
    <row r="37" spans="1:10" s="5" customFormat="1" ht="30" customHeight="1" x14ac:dyDescent="0.25">
      <c r="A37" s="6" t="s">
        <v>110</v>
      </c>
      <c r="B37" s="8" t="s">
        <v>71</v>
      </c>
      <c r="C37" s="9"/>
      <c r="D37" s="8"/>
      <c r="E37" s="8" t="s">
        <v>99</v>
      </c>
      <c r="F37" s="8">
        <f>300*3</f>
        <v>900</v>
      </c>
      <c r="G37" s="8" t="s">
        <v>39</v>
      </c>
      <c r="H37" s="8"/>
      <c r="I37" s="8"/>
      <c r="J37" s="8"/>
    </row>
    <row r="38" spans="1:10" s="5" customFormat="1" ht="30" customHeight="1" x14ac:dyDescent="0.25">
      <c r="A38" s="6" t="s">
        <v>111</v>
      </c>
      <c r="B38" s="8" t="s">
        <v>83</v>
      </c>
      <c r="C38" s="9"/>
      <c r="D38" s="8"/>
      <c r="E38" s="8" t="s">
        <v>100</v>
      </c>
      <c r="F38" s="8">
        <f>200*3</f>
        <v>600</v>
      </c>
      <c r="G38" s="8" t="s">
        <v>39</v>
      </c>
      <c r="H38" s="8"/>
      <c r="I38" s="8"/>
      <c r="J38" s="8"/>
    </row>
    <row r="39" spans="1:10" s="5" customFormat="1" ht="30" customHeight="1" x14ac:dyDescent="0.25">
      <c r="A39" s="6" t="s">
        <v>112</v>
      </c>
      <c r="B39" s="8" t="s">
        <v>72</v>
      </c>
      <c r="C39" s="9"/>
      <c r="D39" s="8"/>
      <c r="E39" s="8" t="s">
        <v>100</v>
      </c>
      <c r="F39" s="8">
        <v>150</v>
      </c>
      <c r="G39" s="8" t="s">
        <v>38</v>
      </c>
      <c r="H39" s="8"/>
      <c r="I39" s="8"/>
      <c r="J39" s="8"/>
    </row>
    <row r="40" spans="1:10" s="5" customFormat="1" ht="30" customHeight="1" x14ac:dyDescent="0.25">
      <c r="A40" s="6" t="s">
        <v>113</v>
      </c>
      <c r="B40" s="8" t="s">
        <v>84</v>
      </c>
      <c r="C40" s="9"/>
      <c r="D40" s="8"/>
      <c r="E40" s="8" t="s">
        <v>100</v>
      </c>
      <c r="F40" s="8">
        <v>250</v>
      </c>
      <c r="G40" s="8" t="s">
        <v>38</v>
      </c>
      <c r="H40" s="8"/>
      <c r="I40" s="8"/>
      <c r="J40" s="8"/>
    </row>
    <row r="41" spans="1:10" s="5" customFormat="1" ht="30" customHeight="1" x14ac:dyDescent="0.25">
      <c r="A41" s="6" t="s">
        <v>114</v>
      </c>
      <c r="B41" s="8" t="s">
        <v>85</v>
      </c>
      <c r="C41" s="9"/>
      <c r="D41" s="8"/>
      <c r="E41" s="8" t="s">
        <v>100</v>
      </c>
      <c r="F41" s="8">
        <f>250*2</f>
        <v>500</v>
      </c>
      <c r="G41" s="8" t="s">
        <v>39</v>
      </c>
      <c r="H41" s="8"/>
      <c r="I41" s="8"/>
      <c r="J41" s="8"/>
    </row>
    <row r="42" spans="1:10" s="5" customFormat="1" ht="30" customHeight="1" x14ac:dyDescent="0.25">
      <c r="A42" s="6" t="s">
        <v>127</v>
      </c>
      <c r="B42" s="8" t="s">
        <v>85</v>
      </c>
      <c r="C42" s="9"/>
      <c r="D42" s="8"/>
      <c r="E42" s="8" t="s">
        <v>100</v>
      </c>
      <c r="F42" s="8">
        <f>250*3</f>
        <v>750</v>
      </c>
      <c r="G42" s="8" t="s">
        <v>39</v>
      </c>
      <c r="H42" s="8"/>
      <c r="I42" s="8"/>
      <c r="J42" s="8"/>
    </row>
    <row r="43" spans="1:10" s="5" customFormat="1" ht="30" customHeight="1" x14ac:dyDescent="0.25">
      <c r="A43" s="6" t="s">
        <v>128</v>
      </c>
      <c r="B43" s="8" t="s">
        <v>117</v>
      </c>
      <c r="C43" s="9"/>
      <c r="D43" s="8"/>
      <c r="E43" s="8" t="s">
        <v>89</v>
      </c>
      <c r="F43" s="8"/>
      <c r="G43" s="8"/>
      <c r="H43" s="8"/>
      <c r="I43" s="8"/>
      <c r="J43" s="8"/>
    </row>
    <row r="44" spans="1:10" s="5" customFormat="1" ht="30" customHeight="1" x14ac:dyDescent="0.25">
      <c r="A44" s="6" t="s">
        <v>129</v>
      </c>
      <c r="B44" s="8" t="s">
        <v>119</v>
      </c>
      <c r="C44" s="9"/>
      <c r="D44" s="8"/>
      <c r="E44" s="8" t="s">
        <v>89</v>
      </c>
      <c r="F44" s="8"/>
      <c r="G44" s="8"/>
      <c r="H44" s="8"/>
      <c r="I44" s="8"/>
      <c r="J44" s="8"/>
    </row>
    <row r="45" spans="1:10" s="5" customFormat="1" ht="30" customHeight="1" x14ac:dyDescent="0.25">
      <c r="A45" s="6" t="s">
        <v>130</v>
      </c>
      <c r="B45" s="8" t="s">
        <v>121</v>
      </c>
      <c r="C45" s="9"/>
      <c r="D45" s="8"/>
      <c r="E45" s="8" t="s">
        <v>89</v>
      </c>
      <c r="F45" s="8"/>
      <c r="G45" s="8"/>
      <c r="H45" s="8"/>
      <c r="I45" s="8"/>
      <c r="J45" s="8"/>
    </row>
    <row r="46" spans="1:10" s="5" customFormat="1" ht="30" customHeight="1" x14ac:dyDescent="0.25">
      <c r="A46" s="8"/>
      <c r="B46" s="8" t="s">
        <v>122</v>
      </c>
      <c r="C46" s="9"/>
      <c r="D46" s="8"/>
      <c r="E46" s="8" t="s">
        <v>89</v>
      </c>
      <c r="F46" s="8"/>
      <c r="G46" s="8"/>
      <c r="H46" s="8"/>
      <c r="I46" s="8"/>
      <c r="J46" s="8"/>
    </row>
    <row r="47" spans="1:10" s="5" customFormat="1" ht="30" customHeight="1" x14ac:dyDescent="0.25">
      <c r="A47" s="8"/>
      <c r="B47" s="8" t="s">
        <v>123</v>
      </c>
      <c r="C47" s="9"/>
      <c r="D47" s="8"/>
      <c r="E47" s="8" t="s">
        <v>89</v>
      </c>
      <c r="F47" s="8"/>
      <c r="G47" s="8"/>
      <c r="H47" s="8"/>
      <c r="I47" s="8"/>
      <c r="J47" s="8"/>
    </row>
    <row r="48" spans="1:10" s="5" customFormat="1" ht="30" customHeight="1" x14ac:dyDescent="0.25">
      <c r="A48" s="8"/>
      <c r="B48" s="8" t="s">
        <v>124</v>
      </c>
      <c r="C48" s="9"/>
      <c r="D48" s="8"/>
      <c r="E48" s="8" t="s">
        <v>89</v>
      </c>
      <c r="F48" s="8"/>
      <c r="G48" s="8"/>
      <c r="H48" s="8"/>
      <c r="I48" s="8"/>
      <c r="J48" s="8"/>
    </row>
    <row r="49" spans="1:10" s="5" customFormat="1" ht="30" customHeight="1" x14ac:dyDescent="0.25">
      <c r="A49" s="6" t="s">
        <v>130</v>
      </c>
      <c r="B49" s="8" t="s">
        <v>115</v>
      </c>
      <c r="C49" s="9"/>
      <c r="D49" s="8"/>
      <c r="E49" s="8" t="s">
        <v>89</v>
      </c>
      <c r="F49" s="8">
        <v>23</v>
      </c>
      <c r="G49" s="8" t="s">
        <v>125</v>
      </c>
      <c r="H49" s="8"/>
      <c r="I49" s="8"/>
      <c r="J49" s="8"/>
    </row>
    <row r="50" spans="1:10" s="5" customFormat="1" ht="30" customHeight="1" x14ac:dyDescent="0.25">
      <c r="A50" s="6" t="s">
        <v>131</v>
      </c>
      <c r="B50" s="8" t="s">
        <v>116</v>
      </c>
      <c r="C50" s="9"/>
      <c r="D50" s="8"/>
      <c r="E50" s="8" t="s">
        <v>89</v>
      </c>
      <c r="F50" s="8">
        <v>3</v>
      </c>
      <c r="G50" s="8" t="s">
        <v>126</v>
      </c>
      <c r="H50" s="8"/>
      <c r="I50" s="8"/>
      <c r="J50" s="8"/>
    </row>
    <row r="51" spans="1:10" s="5" customFormat="1" ht="30" customHeight="1" x14ac:dyDescent="0.25">
      <c r="A51" s="6" t="s">
        <v>132</v>
      </c>
      <c r="B51" s="8" t="s">
        <v>118</v>
      </c>
      <c r="C51" s="9"/>
      <c r="D51" s="8"/>
      <c r="E51" s="8" t="s">
        <v>89</v>
      </c>
      <c r="F51" s="8"/>
      <c r="G51" s="8"/>
      <c r="H51" s="8"/>
      <c r="I51" s="8"/>
      <c r="J51" s="8"/>
    </row>
    <row r="52" spans="1:10" s="5" customFormat="1" ht="30" customHeight="1" x14ac:dyDescent="0.25">
      <c r="A52" s="6" t="s">
        <v>133</v>
      </c>
      <c r="B52" s="8" t="s">
        <v>120</v>
      </c>
      <c r="C52" s="9"/>
      <c r="D52" s="8"/>
      <c r="E52" s="8" t="s">
        <v>89</v>
      </c>
      <c r="F52" s="8"/>
      <c r="G52" s="8"/>
      <c r="H52" s="8"/>
      <c r="I52" s="8"/>
      <c r="J52" s="8"/>
    </row>
    <row r="53" spans="1:10" s="1" customFormat="1" ht="15" x14ac:dyDescent="0.2">
      <c r="A53" s="16"/>
      <c r="B53" s="16"/>
      <c r="C53" s="17"/>
      <c r="D53" s="16"/>
      <c r="E53" s="16"/>
      <c r="F53" s="16"/>
      <c r="G53" s="16"/>
      <c r="H53" s="16"/>
      <c r="I53" s="16"/>
      <c r="J53" s="16"/>
    </row>
    <row r="54" spans="1:10" s="1" customFormat="1" ht="15" x14ac:dyDescent="0.2">
      <c r="A54" s="16"/>
      <c r="B54" s="16"/>
      <c r="C54" s="17"/>
      <c r="D54" s="16"/>
      <c r="E54" s="16"/>
      <c r="F54" s="16"/>
      <c r="G54" s="16"/>
      <c r="H54" s="16"/>
      <c r="I54" s="16"/>
      <c r="J54" s="16"/>
    </row>
    <row r="55" spans="1:10" s="1" customFormat="1" ht="15" x14ac:dyDescent="0.2">
      <c r="A55" s="16"/>
      <c r="B55" s="16"/>
      <c r="C55" s="17"/>
      <c r="D55" s="16"/>
      <c r="E55" s="16"/>
      <c r="F55" s="16"/>
      <c r="G55" s="16" t="s">
        <v>249</v>
      </c>
      <c r="H55" s="16"/>
      <c r="I55" s="16"/>
      <c r="J55" s="16"/>
    </row>
    <row r="56" spans="1:10" s="1" customFormat="1" ht="15" x14ac:dyDescent="0.2">
      <c r="A56" s="16"/>
      <c r="B56" s="16" t="s">
        <v>252</v>
      </c>
      <c r="C56" s="17"/>
      <c r="D56" s="16"/>
      <c r="E56" s="16"/>
      <c r="F56" s="16"/>
      <c r="G56" s="16" t="s">
        <v>250</v>
      </c>
      <c r="H56" s="16"/>
      <c r="I56" s="16"/>
      <c r="J56" s="16"/>
    </row>
    <row r="57" spans="1:10" s="1" customFormat="1" ht="20.100000000000001" customHeight="1" x14ac:dyDescent="0.2">
      <c r="A57" s="16"/>
      <c r="B57" s="16" t="s">
        <v>253</v>
      </c>
      <c r="C57" s="17"/>
      <c r="D57" s="16"/>
      <c r="E57" s="16"/>
      <c r="F57" s="16"/>
      <c r="G57" s="16"/>
      <c r="H57" s="16"/>
      <c r="I57" s="16"/>
      <c r="J57" s="16"/>
    </row>
    <row r="58" spans="1:10" s="1" customFormat="1" ht="20.100000000000001" customHeight="1" x14ac:dyDescent="0.2">
      <c r="A58" s="16"/>
      <c r="B58" s="16"/>
      <c r="C58" s="17"/>
      <c r="D58" s="16"/>
      <c r="E58" s="16"/>
      <c r="F58" s="16"/>
      <c r="G58" s="16"/>
      <c r="H58" s="16"/>
      <c r="I58" s="16"/>
      <c r="J58" s="16"/>
    </row>
    <row r="59" spans="1:10" s="1" customFormat="1" ht="20.100000000000001" customHeight="1" x14ac:dyDescent="0.2">
      <c r="A59" s="16"/>
      <c r="B59" s="16"/>
      <c r="C59" s="17"/>
      <c r="D59" s="16"/>
      <c r="E59" s="16"/>
      <c r="F59" s="16"/>
      <c r="G59" s="16"/>
      <c r="H59" s="16"/>
      <c r="I59" s="16"/>
      <c r="J59" s="16"/>
    </row>
    <row r="60" spans="1:10" s="1" customFormat="1" ht="20.100000000000001" customHeight="1" x14ac:dyDescent="0.2">
      <c r="A60" s="16"/>
      <c r="B60" s="16" t="s">
        <v>254</v>
      </c>
      <c r="C60" s="17"/>
      <c r="D60" s="16"/>
      <c r="E60" s="16"/>
      <c r="F60" s="16"/>
      <c r="G60" s="16" t="s">
        <v>251</v>
      </c>
      <c r="H60" s="16"/>
      <c r="I60" s="16"/>
      <c r="J60" s="16"/>
    </row>
    <row r="61" spans="1:10" ht="20.100000000000001" customHeight="1" x14ac:dyDescent="0.25"/>
    <row r="62" spans="1:10" ht="20.100000000000001" customHeight="1" x14ac:dyDescent="0.25"/>
    <row r="63" spans="1:10" ht="20.100000000000001" customHeight="1" x14ac:dyDescent="0.25"/>
  </sheetData>
  <mergeCells count="9">
    <mergeCell ref="B15:D15"/>
    <mergeCell ref="B16:D16"/>
    <mergeCell ref="A1:J1"/>
    <mergeCell ref="B7:D7"/>
    <mergeCell ref="A8:A9"/>
    <mergeCell ref="B8:D9"/>
    <mergeCell ref="E8:E9"/>
    <mergeCell ref="G8:G9"/>
    <mergeCell ref="H8:J8"/>
  </mergeCells>
  <pageMargins left="0.7" right="0.7" top="0.75" bottom="0.75" header="0.3" footer="0.3"/>
  <pageSetup paperSize="256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4" workbookViewId="0">
      <selection activeCell="A34" sqref="A1:K1048576"/>
    </sheetView>
  </sheetViews>
  <sheetFormatPr defaultRowHeight="30" customHeight="1" x14ac:dyDescent="0.25"/>
  <cols>
    <col min="1" max="1" width="6.5703125" style="23" customWidth="1"/>
    <col min="2" max="2" width="8.28515625" style="23" customWidth="1"/>
    <col min="3" max="3" width="3" style="24" customWidth="1"/>
    <col min="4" max="4" width="33.140625" style="23" customWidth="1"/>
    <col min="5" max="5" width="20.5703125" style="23" customWidth="1"/>
    <col min="6" max="6" width="14.140625" style="23" customWidth="1"/>
    <col min="7" max="7" width="9.85546875" style="24" customWidth="1"/>
    <col min="8" max="9" width="8" style="23" customWidth="1"/>
    <col min="10" max="10" width="8.7109375" style="23" customWidth="1"/>
    <col min="11" max="11" width="9.140625" style="25"/>
  </cols>
  <sheetData>
    <row r="1" spans="1:11" ht="24" customHeight="1" x14ac:dyDescent="0.25">
      <c r="A1" s="36" t="s">
        <v>134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24" customHeight="1" x14ac:dyDescent="0.25"/>
    <row r="3" spans="1:11" ht="24" customHeight="1" x14ac:dyDescent="0.25">
      <c r="A3" s="23" t="s">
        <v>1</v>
      </c>
      <c r="C3" s="24" t="s">
        <v>15</v>
      </c>
      <c r="D3" s="23" t="s">
        <v>16</v>
      </c>
    </row>
    <row r="4" spans="1:11" ht="24" customHeight="1" x14ac:dyDescent="0.25">
      <c r="A4" s="23" t="s">
        <v>2</v>
      </c>
      <c r="C4" s="24" t="s">
        <v>15</v>
      </c>
      <c r="D4" s="23" t="s">
        <v>17</v>
      </c>
    </row>
    <row r="5" spans="1:11" ht="24" customHeight="1" x14ac:dyDescent="0.25">
      <c r="A5" s="23" t="s">
        <v>3</v>
      </c>
      <c r="C5" s="24" t="s">
        <v>15</v>
      </c>
      <c r="D5" s="23" t="s">
        <v>18</v>
      </c>
    </row>
    <row r="6" spans="1:11" ht="24" customHeight="1" x14ac:dyDescent="0.25">
      <c r="A6" s="23" t="s">
        <v>4</v>
      </c>
      <c r="C6" s="24" t="s">
        <v>15</v>
      </c>
      <c r="D6" s="23" t="s">
        <v>19</v>
      </c>
    </row>
    <row r="7" spans="1:11" ht="24" customHeight="1" x14ac:dyDescent="0.25">
      <c r="B7" s="36"/>
      <c r="C7" s="36"/>
      <c r="D7" s="36"/>
    </row>
    <row r="8" spans="1:11" ht="24" customHeight="1" x14ac:dyDescent="0.25">
      <c r="A8" s="31" t="s">
        <v>5</v>
      </c>
      <c r="B8" s="31" t="s">
        <v>6</v>
      </c>
      <c r="C8" s="31"/>
      <c r="D8" s="31"/>
      <c r="E8" s="32" t="s">
        <v>7</v>
      </c>
      <c r="F8" s="18" t="s">
        <v>8</v>
      </c>
      <c r="G8" s="34" t="s">
        <v>10</v>
      </c>
      <c r="H8" s="31" t="s">
        <v>14</v>
      </c>
      <c r="I8" s="31"/>
      <c r="J8" s="31"/>
    </row>
    <row r="9" spans="1:11" ht="24" customHeight="1" x14ac:dyDescent="0.25">
      <c r="A9" s="31"/>
      <c r="B9" s="31"/>
      <c r="C9" s="31"/>
      <c r="D9" s="31"/>
      <c r="E9" s="32"/>
      <c r="F9" s="19" t="s">
        <v>9</v>
      </c>
      <c r="G9" s="34"/>
      <c r="H9" s="9" t="s">
        <v>11</v>
      </c>
      <c r="I9" s="9" t="s">
        <v>12</v>
      </c>
      <c r="J9" s="9" t="s">
        <v>13</v>
      </c>
    </row>
    <row r="10" spans="1:11" s="1" customFormat="1" ht="26.1" customHeight="1" x14ac:dyDescent="0.2">
      <c r="A10" s="6">
        <v>1</v>
      </c>
      <c r="B10" s="8" t="s">
        <v>141</v>
      </c>
      <c r="C10" s="8"/>
      <c r="D10" s="8"/>
      <c r="E10" s="8" t="s">
        <v>159</v>
      </c>
      <c r="F10" s="8">
        <v>100</v>
      </c>
      <c r="G10" s="9" t="s">
        <v>38</v>
      </c>
      <c r="H10" s="8"/>
      <c r="I10" s="8"/>
      <c r="J10" s="8"/>
      <c r="K10" s="14"/>
    </row>
    <row r="11" spans="1:11" s="1" customFormat="1" ht="26.1" customHeight="1" x14ac:dyDescent="0.2">
      <c r="A11" s="6" t="s">
        <v>48</v>
      </c>
      <c r="B11" s="8" t="s">
        <v>149</v>
      </c>
      <c r="C11" s="8"/>
      <c r="D11" s="8"/>
      <c r="E11" s="8" t="s">
        <v>164</v>
      </c>
      <c r="F11" s="8">
        <v>200</v>
      </c>
      <c r="G11" s="9" t="s">
        <v>38</v>
      </c>
      <c r="H11" s="8"/>
      <c r="I11" s="8"/>
      <c r="J11" s="8"/>
      <c r="K11" s="14"/>
    </row>
    <row r="12" spans="1:11" s="1" customFormat="1" ht="26.1" customHeight="1" x14ac:dyDescent="0.2">
      <c r="A12" s="6" t="s">
        <v>49</v>
      </c>
      <c r="B12" s="8" t="s">
        <v>139</v>
      </c>
      <c r="C12" s="11"/>
      <c r="D12" s="11"/>
      <c r="E12" s="8" t="s">
        <v>156</v>
      </c>
      <c r="F12" s="8">
        <f>250*3</f>
        <v>750</v>
      </c>
      <c r="G12" s="9" t="s">
        <v>39</v>
      </c>
      <c r="H12" s="8"/>
      <c r="I12" s="8"/>
      <c r="J12" s="8"/>
      <c r="K12" s="14"/>
    </row>
    <row r="13" spans="1:11" s="1" customFormat="1" ht="26.1" customHeight="1" x14ac:dyDescent="0.2">
      <c r="A13" s="6" t="s">
        <v>50</v>
      </c>
      <c r="B13" s="8" t="s">
        <v>151</v>
      </c>
      <c r="C13" s="9"/>
      <c r="D13" s="8"/>
      <c r="E13" s="8" t="s">
        <v>165</v>
      </c>
      <c r="F13" s="8">
        <v>75</v>
      </c>
      <c r="G13" s="9" t="s">
        <v>38</v>
      </c>
      <c r="H13" s="8"/>
      <c r="I13" s="8"/>
      <c r="J13" s="8"/>
      <c r="K13" s="14"/>
    </row>
    <row r="14" spans="1:11" s="1" customFormat="1" ht="26.1" customHeight="1" x14ac:dyDescent="0.2">
      <c r="A14" s="6" t="s">
        <v>51</v>
      </c>
      <c r="B14" s="8" t="s">
        <v>153</v>
      </c>
      <c r="C14" s="9"/>
      <c r="D14" s="8"/>
      <c r="E14" s="8" t="s">
        <v>166</v>
      </c>
      <c r="F14" s="8"/>
      <c r="G14" s="9" t="s">
        <v>38</v>
      </c>
      <c r="H14" s="8"/>
      <c r="I14" s="8"/>
      <c r="J14" s="8"/>
      <c r="K14" s="14"/>
    </row>
    <row r="15" spans="1:11" s="1" customFormat="1" ht="26.1" customHeight="1" x14ac:dyDescent="0.2">
      <c r="A15" s="6" t="s">
        <v>52</v>
      </c>
      <c r="B15" s="8" t="s">
        <v>194</v>
      </c>
      <c r="C15" s="8"/>
      <c r="D15" s="8"/>
      <c r="E15" s="8"/>
      <c r="F15" s="8"/>
      <c r="G15" s="9"/>
      <c r="H15" s="8"/>
      <c r="I15" s="8"/>
      <c r="J15" s="8"/>
      <c r="K15" s="14"/>
    </row>
    <row r="16" spans="1:11" s="1" customFormat="1" ht="26.1" customHeight="1" x14ac:dyDescent="0.2">
      <c r="A16" s="6" t="s">
        <v>53</v>
      </c>
      <c r="B16" s="8" t="s">
        <v>72</v>
      </c>
      <c r="C16" s="8"/>
      <c r="D16" s="8"/>
      <c r="E16" s="8" t="s">
        <v>154</v>
      </c>
      <c r="F16" s="8">
        <v>100</v>
      </c>
      <c r="G16" s="9" t="s">
        <v>38</v>
      </c>
      <c r="H16" s="8"/>
      <c r="I16" s="8"/>
      <c r="J16" s="8"/>
      <c r="K16" s="14"/>
    </row>
    <row r="17" spans="1:11" s="1" customFormat="1" ht="26.1" customHeight="1" x14ac:dyDescent="0.2">
      <c r="A17" s="6" t="s">
        <v>54</v>
      </c>
      <c r="B17" s="8" t="s">
        <v>135</v>
      </c>
      <c r="C17" s="8"/>
      <c r="D17" s="8"/>
      <c r="E17" s="8" t="s">
        <v>154</v>
      </c>
      <c r="F17" s="8">
        <v>300</v>
      </c>
      <c r="G17" s="9" t="s">
        <v>38</v>
      </c>
      <c r="H17" s="8"/>
      <c r="I17" s="8"/>
      <c r="J17" s="8"/>
      <c r="K17" s="14"/>
    </row>
    <row r="18" spans="1:11" s="1" customFormat="1" ht="26.1" customHeight="1" x14ac:dyDescent="0.2">
      <c r="A18" s="6" t="s">
        <v>55</v>
      </c>
      <c r="B18" s="8" t="s">
        <v>136</v>
      </c>
      <c r="C18" s="9"/>
      <c r="D18" s="8"/>
      <c r="E18" s="8" t="s">
        <v>155</v>
      </c>
      <c r="F18" s="8">
        <v>200</v>
      </c>
      <c r="G18" s="9" t="s">
        <v>38</v>
      </c>
      <c r="H18" s="8"/>
      <c r="I18" s="8"/>
      <c r="J18" s="8"/>
      <c r="K18" s="14"/>
    </row>
    <row r="19" spans="1:11" s="1" customFormat="1" ht="26.1" customHeight="1" x14ac:dyDescent="0.2">
      <c r="A19" s="6" t="s">
        <v>56</v>
      </c>
      <c r="B19" s="8" t="s">
        <v>137</v>
      </c>
      <c r="C19" s="9"/>
      <c r="D19" s="8"/>
      <c r="E19" s="8" t="s">
        <v>155</v>
      </c>
      <c r="F19" s="8">
        <v>75</v>
      </c>
      <c r="G19" s="9" t="s">
        <v>38</v>
      </c>
      <c r="H19" s="8"/>
      <c r="I19" s="8"/>
      <c r="J19" s="8"/>
      <c r="K19" s="14"/>
    </row>
    <row r="20" spans="1:11" s="1" customFormat="1" ht="26.1" customHeight="1" x14ac:dyDescent="0.2">
      <c r="A20" s="6" t="s">
        <v>57</v>
      </c>
      <c r="B20" s="8" t="s">
        <v>138</v>
      </c>
      <c r="C20" s="11"/>
      <c r="D20" s="11"/>
      <c r="E20" s="8" t="s">
        <v>155</v>
      </c>
      <c r="F20" s="8">
        <v>75</v>
      </c>
      <c r="G20" s="9" t="s">
        <v>38</v>
      </c>
      <c r="H20" s="8"/>
      <c r="I20" s="8"/>
      <c r="J20" s="8"/>
      <c r="K20" s="14"/>
    </row>
    <row r="21" spans="1:11" s="1" customFormat="1" ht="26.1" customHeight="1" x14ac:dyDescent="0.2">
      <c r="A21" s="6" t="s">
        <v>58</v>
      </c>
      <c r="B21" s="8" t="s">
        <v>140</v>
      </c>
      <c r="C21" s="8"/>
      <c r="D21" s="8"/>
      <c r="E21" s="8" t="s">
        <v>157</v>
      </c>
      <c r="F21" s="8">
        <v>300</v>
      </c>
      <c r="G21" s="9" t="s">
        <v>38</v>
      </c>
      <c r="H21" s="8"/>
      <c r="I21" s="8"/>
      <c r="J21" s="8"/>
      <c r="K21" s="14"/>
    </row>
    <row r="22" spans="1:11" s="1" customFormat="1" ht="26.1" customHeight="1" x14ac:dyDescent="0.2">
      <c r="A22" s="6" t="s">
        <v>59</v>
      </c>
      <c r="B22" s="8" t="s">
        <v>141</v>
      </c>
      <c r="C22" s="8"/>
      <c r="D22" s="8"/>
      <c r="E22" s="8" t="s">
        <v>158</v>
      </c>
      <c r="F22" s="8">
        <v>125</v>
      </c>
      <c r="G22" s="9" t="s">
        <v>38</v>
      </c>
      <c r="H22" s="8"/>
      <c r="I22" s="8"/>
      <c r="J22" s="8"/>
      <c r="K22" s="14"/>
    </row>
    <row r="23" spans="1:11" s="1" customFormat="1" ht="26.1" customHeight="1" x14ac:dyDescent="0.2">
      <c r="A23" s="6" t="s">
        <v>60</v>
      </c>
      <c r="B23" s="8" t="s">
        <v>135</v>
      </c>
      <c r="C23" s="8"/>
      <c r="D23" s="8"/>
      <c r="E23" s="8" t="s">
        <v>158</v>
      </c>
      <c r="F23" s="8">
        <f>200*3</f>
        <v>600</v>
      </c>
      <c r="G23" s="9" t="s">
        <v>39</v>
      </c>
      <c r="H23" s="8"/>
      <c r="I23" s="8"/>
      <c r="J23" s="8"/>
      <c r="K23" s="14"/>
    </row>
    <row r="24" spans="1:11" s="1" customFormat="1" ht="26.1" customHeight="1" x14ac:dyDescent="0.2">
      <c r="A24" s="6" t="s">
        <v>61</v>
      </c>
      <c r="B24" s="8" t="s">
        <v>142</v>
      </c>
      <c r="C24" s="8"/>
      <c r="D24" s="8"/>
      <c r="E24" s="8" t="s">
        <v>158</v>
      </c>
      <c r="F24" s="8">
        <f>75*3</f>
        <v>225</v>
      </c>
      <c r="G24" s="9" t="s">
        <v>39</v>
      </c>
      <c r="H24" s="8"/>
      <c r="I24" s="8"/>
      <c r="J24" s="8"/>
      <c r="K24" s="14"/>
    </row>
    <row r="25" spans="1:11" s="1" customFormat="1" ht="26.1" customHeight="1" x14ac:dyDescent="0.2">
      <c r="A25" s="6" t="s">
        <v>62</v>
      </c>
      <c r="B25" s="8" t="s">
        <v>135</v>
      </c>
      <c r="C25" s="8"/>
      <c r="D25" s="8"/>
      <c r="E25" s="8" t="s">
        <v>160</v>
      </c>
      <c r="F25" s="8">
        <f>119*3</f>
        <v>357</v>
      </c>
      <c r="G25" s="9" t="s">
        <v>39</v>
      </c>
      <c r="H25" s="8"/>
      <c r="I25" s="8"/>
      <c r="J25" s="8"/>
      <c r="K25" s="14"/>
    </row>
    <row r="26" spans="1:11" s="1" customFormat="1" ht="26.1" customHeight="1" x14ac:dyDescent="0.2">
      <c r="A26" s="6" t="s">
        <v>63</v>
      </c>
      <c r="B26" s="8" t="s">
        <v>143</v>
      </c>
      <c r="C26" s="8"/>
      <c r="D26" s="8"/>
      <c r="E26" s="8" t="s">
        <v>160</v>
      </c>
      <c r="F26" s="8">
        <v>120</v>
      </c>
      <c r="G26" s="9" t="s">
        <v>38</v>
      </c>
      <c r="H26" s="8"/>
      <c r="I26" s="8"/>
      <c r="J26" s="8"/>
      <c r="K26" s="14"/>
    </row>
    <row r="27" spans="1:11" s="1" customFormat="1" ht="26.1" customHeight="1" x14ac:dyDescent="0.2">
      <c r="A27" s="6" t="s">
        <v>64</v>
      </c>
      <c r="B27" s="8" t="s">
        <v>72</v>
      </c>
      <c r="C27" s="8"/>
      <c r="D27" s="8"/>
      <c r="E27" s="8" t="s">
        <v>161</v>
      </c>
      <c r="F27" s="8">
        <v>150</v>
      </c>
      <c r="G27" s="9" t="s">
        <v>38</v>
      </c>
      <c r="H27" s="8"/>
      <c r="I27" s="8"/>
      <c r="J27" s="8"/>
      <c r="K27" s="14"/>
    </row>
    <row r="28" spans="1:11" s="1" customFormat="1" ht="26.1" customHeight="1" x14ac:dyDescent="0.2">
      <c r="A28" s="6" t="s">
        <v>65</v>
      </c>
      <c r="B28" s="8" t="s">
        <v>144</v>
      </c>
      <c r="C28" s="8"/>
      <c r="D28" s="8"/>
      <c r="E28" s="8" t="s">
        <v>161</v>
      </c>
      <c r="F28" s="8">
        <f>50*2.5</f>
        <v>125</v>
      </c>
      <c r="G28" s="9" t="s">
        <v>39</v>
      </c>
      <c r="H28" s="8"/>
      <c r="I28" s="8"/>
      <c r="J28" s="8"/>
      <c r="K28" s="14"/>
    </row>
    <row r="29" spans="1:11" s="1" customFormat="1" ht="26.1" customHeight="1" x14ac:dyDescent="0.2">
      <c r="A29" s="6" t="s">
        <v>102</v>
      </c>
      <c r="B29" s="8" t="s">
        <v>145</v>
      </c>
      <c r="C29" s="8"/>
      <c r="D29" s="8"/>
      <c r="E29" s="8" t="s">
        <v>162</v>
      </c>
      <c r="F29" s="8">
        <v>200</v>
      </c>
      <c r="G29" s="9" t="s">
        <v>38</v>
      </c>
      <c r="H29" s="8"/>
      <c r="I29" s="8"/>
      <c r="J29" s="8"/>
      <c r="K29" s="14"/>
    </row>
    <row r="30" spans="1:11" s="1" customFormat="1" ht="26.1" customHeight="1" x14ac:dyDescent="0.2">
      <c r="A30" s="6" t="s">
        <v>103</v>
      </c>
      <c r="B30" s="8" t="s">
        <v>146</v>
      </c>
      <c r="C30" s="8"/>
      <c r="D30" s="8"/>
      <c r="E30" s="8" t="s">
        <v>162</v>
      </c>
      <c r="F30" s="8">
        <v>75</v>
      </c>
      <c r="G30" s="9" t="s">
        <v>39</v>
      </c>
      <c r="H30" s="8"/>
      <c r="I30" s="8"/>
      <c r="J30" s="8"/>
      <c r="K30" s="14"/>
    </row>
    <row r="31" spans="1:11" s="1" customFormat="1" ht="26.1" customHeight="1" x14ac:dyDescent="0.2">
      <c r="A31" s="6" t="s">
        <v>104</v>
      </c>
      <c r="B31" s="8" t="s">
        <v>147</v>
      </c>
      <c r="C31" s="8"/>
      <c r="D31" s="8"/>
      <c r="E31" s="8" t="s">
        <v>163</v>
      </c>
      <c r="F31" s="8">
        <f>250*2.5</f>
        <v>625</v>
      </c>
      <c r="G31" s="9" t="s">
        <v>39</v>
      </c>
      <c r="H31" s="8"/>
      <c r="I31" s="8"/>
      <c r="J31" s="8"/>
      <c r="K31" s="14"/>
    </row>
    <row r="32" spans="1:11" s="1" customFormat="1" ht="26.1" customHeight="1" x14ac:dyDescent="0.2">
      <c r="A32" s="6" t="s">
        <v>105</v>
      </c>
      <c r="B32" s="8" t="s">
        <v>148</v>
      </c>
      <c r="C32" s="8"/>
      <c r="D32" s="8"/>
      <c r="E32" s="8" t="s">
        <v>164</v>
      </c>
      <c r="F32" s="8">
        <f>230*2.5</f>
        <v>575</v>
      </c>
      <c r="G32" s="9" t="s">
        <v>39</v>
      </c>
      <c r="H32" s="8"/>
      <c r="I32" s="8"/>
      <c r="J32" s="8"/>
      <c r="K32" s="14"/>
    </row>
    <row r="33" spans="1:11" s="1" customFormat="1" ht="26.1" customHeight="1" x14ac:dyDescent="0.2">
      <c r="A33" s="6" t="s">
        <v>106</v>
      </c>
      <c r="B33" s="8" t="s">
        <v>150</v>
      </c>
      <c r="C33" s="9"/>
      <c r="D33" s="8"/>
      <c r="E33" s="8" t="s">
        <v>165</v>
      </c>
      <c r="F33" s="8">
        <f>115*3</f>
        <v>345</v>
      </c>
      <c r="G33" s="9" t="s">
        <v>39</v>
      </c>
      <c r="H33" s="8"/>
      <c r="I33" s="8"/>
      <c r="J33" s="8"/>
      <c r="K33" s="14"/>
    </row>
    <row r="34" spans="1:11" s="1" customFormat="1" ht="26.1" customHeight="1" x14ac:dyDescent="0.2">
      <c r="A34" s="6" t="s">
        <v>107</v>
      </c>
      <c r="B34" s="8" t="s">
        <v>152</v>
      </c>
      <c r="C34" s="9"/>
      <c r="D34" s="8"/>
      <c r="E34" s="8" t="s">
        <v>165</v>
      </c>
      <c r="F34" s="8">
        <f>300*3</f>
        <v>900</v>
      </c>
      <c r="G34" s="9" t="s">
        <v>39</v>
      </c>
      <c r="H34" s="8"/>
      <c r="I34" s="8"/>
      <c r="J34" s="8"/>
      <c r="K34" s="14"/>
    </row>
    <row r="35" spans="1:11" s="1" customFormat="1" ht="26.1" customHeight="1" x14ac:dyDescent="0.2">
      <c r="A35" s="6" t="s">
        <v>108</v>
      </c>
      <c r="B35" s="8" t="s">
        <v>167</v>
      </c>
      <c r="C35" s="9"/>
      <c r="D35" s="8"/>
      <c r="E35" s="8" t="s">
        <v>165</v>
      </c>
      <c r="F35" s="8"/>
      <c r="G35" s="9"/>
      <c r="H35" s="8"/>
      <c r="I35" s="8"/>
      <c r="J35" s="8"/>
      <c r="K35" s="14"/>
    </row>
    <row r="36" spans="1:11" s="1" customFormat="1" ht="26.1" customHeight="1" x14ac:dyDescent="0.2">
      <c r="A36" s="6" t="s">
        <v>109</v>
      </c>
      <c r="B36" s="26" t="s">
        <v>168</v>
      </c>
      <c r="C36" s="27"/>
      <c r="D36" s="28"/>
      <c r="E36" s="8" t="s">
        <v>165</v>
      </c>
      <c r="F36" s="8"/>
      <c r="G36" s="9"/>
      <c r="H36" s="8"/>
      <c r="I36" s="8"/>
      <c r="J36" s="8"/>
      <c r="K36" s="14"/>
    </row>
    <row r="37" spans="1:11" s="1" customFormat="1" ht="26.1" customHeight="1" x14ac:dyDescent="0.2">
      <c r="A37" s="6" t="s">
        <v>110</v>
      </c>
      <c r="B37" s="26" t="s">
        <v>170</v>
      </c>
      <c r="C37" s="27"/>
      <c r="D37" s="28"/>
      <c r="E37" s="8" t="s">
        <v>165</v>
      </c>
      <c r="F37" s="8"/>
      <c r="G37" s="9"/>
      <c r="H37" s="8"/>
      <c r="I37" s="8"/>
      <c r="J37" s="8"/>
      <c r="K37" s="14"/>
    </row>
    <row r="38" spans="1:11" s="1" customFormat="1" ht="26.1" customHeight="1" x14ac:dyDescent="0.2">
      <c r="A38" s="6" t="s">
        <v>111</v>
      </c>
      <c r="B38" s="8" t="s">
        <v>171</v>
      </c>
      <c r="C38" s="9"/>
      <c r="D38" s="8"/>
      <c r="E38" s="8" t="s">
        <v>165</v>
      </c>
      <c r="F38" s="8"/>
      <c r="G38" s="9"/>
      <c r="H38" s="8"/>
      <c r="I38" s="8"/>
      <c r="J38" s="8"/>
      <c r="K38" s="14"/>
    </row>
    <row r="39" spans="1:11" s="1" customFormat="1" ht="26.1" customHeight="1" x14ac:dyDescent="0.2">
      <c r="A39" s="6" t="s">
        <v>112</v>
      </c>
      <c r="B39" s="26" t="s">
        <v>169</v>
      </c>
      <c r="C39" s="27"/>
      <c r="D39" s="28"/>
      <c r="E39" s="8" t="s">
        <v>165</v>
      </c>
      <c r="F39" s="8"/>
      <c r="G39" s="9"/>
      <c r="H39" s="8"/>
      <c r="I39" s="8"/>
      <c r="J39" s="8"/>
      <c r="K39" s="14"/>
    </row>
    <row r="40" spans="1:11" s="1" customFormat="1" ht="26.1" customHeight="1" x14ac:dyDescent="0.2">
      <c r="A40" s="6" t="s">
        <v>113</v>
      </c>
      <c r="B40" s="8" t="s">
        <v>196</v>
      </c>
      <c r="C40" s="9"/>
      <c r="D40" s="8"/>
      <c r="E40" s="8" t="s">
        <v>165</v>
      </c>
      <c r="F40" s="8"/>
      <c r="G40" s="9"/>
      <c r="H40" s="8"/>
      <c r="I40" s="8"/>
      <c r="J40" s="8"/>
      <c r="K40" s="14"/>
    </row>
    <row r="41" spans="1:11" s="1" customFormat="1" ht="27" customHeight="1" x14ac:dyDescent="0.2">
      <c r="A41" s="23"/>
      <c r="B41" s="23"/>
      <c r="C41" s="24"/>
      <c r="D41" s="23"/>
      <c r="E41" s="23"/>
      <c r="F41" s="23"/>
      <c r="G41" s="24"/>
      <c r="H41" s="23"/>
      <c r="I41" s="23"/>
      <c r="J41" s="23"/>
      <c r="K41" s="14"/>
    </row>
    <row r="42" spans="1:11" s="1" customFormat="1" ht="21.95" customHeight="1" x14ac:dyDescent="0.2">
      <c r="A42" s="23"/>
      <c r="B42" s="23"/>
      <c r="C42" s="24"/>
      <c r="D42" s="23"/>
      <c r="E42" s="23"/>
      <c r="F42" s="23"/>
      <c r="G42" s="23" t="s">
        <v>249</v>
      </c>
      <c r="H42" s="23"/>
      <c r="I42" s="23"/>
      <c r="J42" s="23"/>
      <c r="K42" s="14"/>
    </row>
    <row r="43" spans="1:11" s="1" customFormat="1" ht="21.95" customHeight="1" x14ac:dyDescent="0.2">
      <c r="A43" s="23"/>
      <c r="B43" s="23" t="s">
        <v>252</v>
      </c>
      <c r="C43" s="24"/>
      <c r="D43" s="23"/>
      <c r="E43" s="23"/>
      <c r="F43" s="23"/>
      <c r="G43" s="23" t="s">
        <v>250</v>
      </c>
      <c r="H43" s="23"/>
      <c r="I43" s="23"/>
      <c r="J43" s="23"/>
      <c r="K43" s="14"/>
    </row>
    <row r="44" spans="1:11" s="1" customFormat="1" ht="21.95" customHeight="1" x14ac:dyDescent="0.2">
      <c r="A44" s="23"/>
      <c r="B44" s="23" t="s">
        <v>253</v>
      </c>
      <c r="C44" s="24"/>
      <c r="D44" s="23"/>
      <c r="E44" s="23"/>
      <c r="F44" s="23"/>
      <c r="G44" s="23"/>
      <c r="H44" s="23"/>
      <c r="I44" s="23"/>
      <c r="J44" s="23"/>
      <c r="K44" s="14"/>
    </row>
    <row r="45" spans="1:11" s="1" customFormat="1" ht="21.95" customHeight="1" x14ac:dyDescent="0.2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14"/>
    </row>
    <row r="46" spans="1:11" s="1" customFormat="1" ht="21.95" customHeight="1" x14ac:dyDescent="0.2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14"/>
    </row>
    <row r="47" spans="1:11" s="1" customFormat="1" ht="21.95" customHeight="1" x14ac:dyDescent="0.2">
      <c r="A47" s="23"/>
      <c r="B47" s="23" t="s">
        <v>254</v>
      </c>
      <c r="C47" s="24"/>
      <c r="D47" s="23"/>
      <c r="E47" s="23"/>
      <c r="F47" s="23"/>
      <c r="G47" s="23" t="s">
        <v>251</v>
      </c>
      <c r="H47" s="23"/>
      <c r="I47" s="23"/>
      <c r="J47" s="23"/>
      <c r="K47" s="14"/>
    </row>
    <row r="48" spans="1:11" s="1" customFormat="1" ht="27" customHeight="1" x14ac:dyDescent="0.2">
      <c r="A48" s="23"/>
      <c r="B48" s="23"/>
      <c r="C48" s="24"/>
      <c r="D48" s="23"/>
      <c r="E48" s="23"/>
      <c r="F48" s="23"/>
      <c r="G48" s="24"/>
      <c r="H48" s="23"/>
      <c r="I48" s="23"/>
      <c r="J48" s="23"/>
      <c r="K48" s="14"/>
    </row>
    <row r="49" spans="1:11" s="1" customFormat="1" ht="27" customHeight="1" x14ac:dyDescent="0.2">
      <c r="A49" s="23"/>
      <c r="B49" s="23"/>
      <c r="C49" s="24"/>
      <c r="D49" s="23"/>
      <c r="E49" s="23"/>
      <c r="F49" s="23"/>
      <c r="G49" s="24"/>
      <c r="H49" s="23"/>
      <c r="I49" s="23"/>
      <c r="J49" s="23"/>
      <c r="K49" s="14"/>
    </row>
    <row r="50" spans="1:11" s="1" customFormat="1" ht="30" customHeight="1" x14ac:dyDescent="0.2">
      <c r="A50" s="23"/>
      <c r="B50" s="23"/>
      <c r="C50" s="24"/>
      <c r="D50" s="23"/>
      <c r="E50" s="23"/>
      <c r="F50" s="23"/>
      <c r="G50" s="24"/>
      <c r="H50" s="23"/>
      <c r="I50" s="23"/>
      <c r="J50" s="23"/>
      <c r="K50" s="14"/>
    </row>
    <row r="51" spans="1:11" s="1" customFormat="1" ht="30" customHeight="1" x14ac:dyDescent="0.2">
      <c r="A51" s="23"/>
      <c r="B51" s="23"/>
      <c r="C51" s="24"/>
      <c r="D51" s="23"/>
      <c r="E51" s="23"/>
      <c r="F51" s="23"/>
      <c r="G51" s="24"/>
      <c r="H51" s="23"/>
      <c r="I51" s="23"/>
      <c r="J51" s="23"/>
      <c r="K51" s="14"/>
    </row>
    <row r="52" spans="1:11" s="1" customFormat="1" ht="30" customHeight="1" x14ac:dyDescent="0.2">
      <c r="A52" s="23"/>
      <c r="B52" s="23"/>
      <c r="C52" s="24"/>
      <c r="D52" s="23"/>
      <c r="E52" s="23"/>
      <c r="F52" s="23"/>
      <c r="G52" s="24"/>
      <c r="H52" s="23"/>
      <c r="I52" s="23"/>
      <c r="J52" s="23"/>
      <c r="K52" s="14"/>
    </row>
    <row r="53" spans="1:11" s="1" customFormat="1" ht="30" customHeight="1" x14ac:dyDescent="0.2">
      <c r="A53" s="23"/>
      <c r="B53" s="23"/>
      <c r="C53" s="24"/>
      <c r="D53" s="23"/>
      <c r="E53" s="23"/>
      <c r="F53" s="23"/>
      <c r="G53" s="24"/>
      <c r="H53" s="23"/>
      <c r="I53" s="23"/>
      <c r="J53" s="23"/>
      <c r="K53" s="14"/>
    </row>
    <row r="54" spans="1:11" s="1" customFormat="1" ht="30" customHeight="1" x14ac:dyDescent="0.2">
      <c r="A54" s="23"/>
      <c r="B54" s="23"/>
      <c r="C54" s="24"/>
      <c r="D54" s="23"/>
      <c r="E54" s="23"/>
      <c r="F54" s="23"/>
      <c r="G54" s="24"/>
      <c r="H54" s="23"/>
      <c r="I54" s="23"/>
      <c r="J54" s="23"/>
      <c r="K54" s="14"/>
    </row>
    <row r="55" spans="1:11" s="1" customFormat="1" ht="30" customHeight="1" x14ac:dyDescent="0.2">
      <c r="A55" s="23"/>
      <c r="B55" s="23"/>
      <c r="C55" s="24"/>
      <c r="D55" s="23"/>
      <c r="E55" s="23"/>
      <c r="F55" s="23"/>
      <c r="G55" s="24"/>
      <c r="H55" s="23"/>
      <c r="I55" s="23"/>
      <c r="J55" s="23"/>
      <c r="K55" s="14"/>
    </row>
    <row r="56" spans="1:11" s="1" customFormat="1" ht="30" customHeight="1" x14ac:dyDescent="0.2">
      <c r="A56" s="23"/>
      <c r="B56" s="23"/>
      <c r="C56" s="24"/>
      <c r="D56" s="23"/>
      <c r="E56" s="23"/>
      <c r="F56" s="23"/>
      <c r="G56" s="24"/>
      <c r="H56" s="23"/>
      <c r="I56" s="23"/>
      <c r="J56" s="23"/>
      <c r="K56" s="14"/>
    </row>
    <row r="57" spans="1:11" s="1" customFormat="1" ht="30" customHeight="1" x14ac:dyDescent="0.2">
      <c r="A57" s="23"/>
      <c r="B57" s="23"/>
      <c r="C57" s="24"/>
      <c r="D57" s="23"/>
      <c r="E57" s="23"/>
      <c r="F57" s="23"/>
      <c r="G57" s="24"/>
      <c r="H57" s="23"/>
      <c r="I57" s="23"/>
      <c r="J57" s="23"/>
      <c r="K57" s="14"/>
    </row>
    <row r="58" spans="1:11" s="1" customFormat="1" ht="30" customHeight="1" x14ac:dyDescent="0.2">
      <c r="A58" s="23"/>
      <c r="B58" s="23"/>
      <c r="C58" s="24"/>
      <c r="D58" s="23"/>
      <c r="E58" s="23"/>
      <c r="F58" s="23"/>
      <c r="G58" s="24"/>
      <c r="H58" s="23"/>
      <c r="I58" s="23"/>
      <c r="J58" s="23"/>
      <c r="K58" s="14"/>
    </row>
    <row r="59" spans="1:11" s="1" customFormat="1" ht="30" customHeight="1" x14ac:dyDescent="0.2">
      <c r="A59" s="23"/>
      <c r="B59" s="23"/>
      <c r="C59" s="24"/>
      <c r="D59" s="23"/>
      <c r="E59" s="23"/>
      <c r="F59" s="23"/>
      <c r="G59" s="24"/>
      <c r="H59" s="23"/>
      <c r="I59" s="23"/>
      <c r="J59" s="23"/>
      <c r="K59" s="14"/>
    </row>
    <row r="60" spans="1:11" s="1" customFormat="1" ht="30" customHeight="1" x14ac:dyDescent="0.2">
      <c r="A60" s="23"/>
      <c r="B60" s="23"/>
      <c r="C60" s="24"/>
      <c r="D60" s="23"/>
      <c r="E60" s="23"/>
      <c r="F60" s="23"/>
      <c r="G60" s="24"/>
      <c r="H60" s="23"/>
      <c r="I60" s="23"/>
      <c r="J60" s="23"/>
      <c r="K60" s="14"/>
    </row>
    <row r="61" spans="1:11" s="1" customFormat="1" ht="30" customHeight="1" x14ac:dyDescent="0.2">
      <c r="A61" s="23"/>
      <c r="B61" s="23"/>
      <c r="C61" s="24"/>
      <c r="D61" s="23"/>
      <c r="E61" s="23"/>
      <c r="F61" s="23"/>
      <c r="G61" s="24"/>
      <c r="H61" s="23"/>
      <c r="I61" s="23"/>
      <c r="J61" s="23"/>
      <c r="K61" s="14"/>
    </row>
    <row r="62" spans="1:11" s="1" customFormat="1" ht="30" customHeight="1" x14ac:dyDescent="0.2">
      <c r="A62" s="23"/>
      <c r="B62" s="23"/>
      <c r="C62" s="24"/>
      <c r="D62" s="23"/>
      <c r="E62" s="23"/>
      <c r="F62" s="23"/>
      <c r="G62" s="24"/>
      <c r="H62" s="23"/>
      <c r="I62" s="23"/>
      <c r="J62" s="23"/>
      <c r="K62" s="14"/>
    </row>
  </sheetData>
  <mergeCells count="7">
    <mergeCell ref="A1:J1"/>
    <mergeCell ref="B7:D7"/>
    <mergeCell ref="A8:A9"/>
    <mergeCell ref="B8:D9"/>
    <mergeCell ref="E8:E9"/>
    <mergeCell ref="G8:G9"/>
    <mergeCell ref="H8:J8"/>
  </mergeCells>
  <pageMargins left="0.7" right="0.7" top="0.5" bottom="0.5" header="0.3" footer="0.3"/>
  <pageSetup paperSize="256" scale="7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workbookViewId="0">
      <selection activeCell="A16" sqref="A1:J1048576"/>
    </sheetView>
  </sheetViews>
  <sheetFormatPr defaultRowHeight="27.95" customHeight="1" x14ac:dyDescent="0.25"/>
  <cols>
    <col min="1" max="1" width="6.5703125" style="23" customWidth="1"/>
    <col min="2" max="2" width="8.42578125" style="23" customWidth="1"/>
    <col min="3" max="3" width="3" style="24" customWidth="1"/>
    <col min="4" max="4" width="28.42578125" style="23" customWidth="1"/>
    <col min="5" max="5" width="20.5703125" style="23" customWidth="1"/>
    <col min="6" max="6" width="13.7109375" style="23" customWidth="1"/>
    <col min="7" max="7" width="9.85546875" style="23" customWidth="1"/>
    <col min="8" max="10" width="9.140625" style="23"/>
    <col min="11" max="11" width="9.140625" style="7"/>
  </cols>
  <sheetData>
    <row r="1" spans="1:11" ht="27.95" customHeight="1" x14ac:dyDescent="0.25">
      <c r="A1" s="36" t="s">
        <v>172</v>
      </c>
      <c r="B1" s="36"/>
      <c r="C1" s="36"/>
      <c r="D1" s="36"/>
      <c r="E1" s="36"/>
      <c r="F1" s="36"/>
      <c r="G1" s="36"/>
      <c r="H1" s="36"/>
      <c r="I1" s="36"/>
      <c r="J1" s="36"/>
    </row>
    <row r="3" spans="1:11" ht="27.95" customHeight="1" x14ac:dyDescent="0.25">
      <c r="A3" s="23" t="s">
        <v>1</v>
      </c>
      <c r="C3" s="24" t="s">
        <v>15</v>
      </c>
      <c r="D3" s="23" t="s">
        <v>16</v>
      </c>
    </row>
    <row r="4" spans="1:11" ht="27.95" customHeight="1" x14ac:dyDescent="0.25">
      <c r="A4" s="23" t="s">
        <v>2</v>
      </c>
      <c r="C4" s="24" t="s">
        <v>15</v>
      </c>
      <c r="D4" s="23" t="s">
        <v>17</v>
      </c>
    </row>
    <row r="5" spans="1:11" ht="27.95" customHeight="1" x14ac:dyDescent="0.25">
      <c r="A5" s="23" t="s">
        <v>3</v>
      </c>
      <c r="C5" s="24" t="s">
        <v>15</v>
      </c>
      <c r="D5" s="23" t="s">
        <v>18</v>
      </c>
    </row>
    <row r="6" spans="1:11" ht="27.95" customHeight="1" x14ac:dyDescent="0.25">
      <c r="A6" s="23" t="s">
        <v>4</v>
      </c>
      <c r="C6" s="24" t="s">
        <v>15</v>
      </c>
      <c r="D6" s="23" t="s">
        <v>19</v>
      </c>
    </row>
    <row r="7" spans="1:11" ht="27.95" customHeight="1" x14ac:dyDescent="0.25">
      <c r="B7" s="36"/>
      <c r="C7" s="36"/>
      <c r="D7" s="36"/>
    </row>
    <row r="8" spans="1:11" ht="27.95" customHeight="1" x14ac:dyDescent="0.25">
      <c r="A8" s="31" t="s">
        <v>5</v>
      </c>
      <c r="B8" s="31" t="s">
        <v>6</v>
      </c>
      <c r="C8" s="31"/>
      <c r="D8" s="31"/>
      <c r="E8" s="32" t="s">
        <v>7</v>
      </c>
      <c r="F8" s="18" t="s">
        <v>8</v>
      </c>
      <c r="G8" s="34" t="s">
        <v>10</v>
      </c>
      <c r="H8" s="31" t="s">
        <v>14</v>
      </c>
      <c r="I8" s="31"/>
      <c r="J8" s="31"/>
    </row>
    <row r="9" spans="1:11" ht="27.95" customHeight="1" x14ac:dyDescent="0.25">
      <c r="A9" s="31"/>
      <c r="B9" s="31"/>
      <c r="C9" s="31"/>
      <c r="D9" s="31"/>
      <c r="E9" s="32"/>
      <c r="F9" s="19" t="s">
        <v>9</v>
      </c>
      <c r="G9" s="34"/>
      <c r="H9" s="9" t="s">
        <v>11</v>
      </c>
      <c r="I9" s="9" t="s">
        <v>12</v>
      </c>
      <c r="J9" s="9" t="s">
        <v>13</v>
      </c>
    </row>
    <row r="10" spans="1:11" s="1" customFormat="1" ht="27.95" customHeight="1" x14ac:dyDescent="0.2">
      <c r="A10" s="6">
        <v>1</v>
      </c>
      <c r="B10" s="8" t="s">
        <v>184</v>
      </c>
      <c r="C10" s="8"/>
      <c r="D10" s="8"/>
      <c r="E10" s="8" t="s">
        <v>192</v>
      </c>
      <c r="F10" s="8">
        <v>150</v>
      </c>
      <c r="G10" s="8" t="s">
        <v>38</v>
      </c>
      <c r="H10" s="8"/>
      <c r="I10" s="8"/>
      <c r="J10" s="8"/>
      <c r="K10" s="5"/>
    </row>
    <row r="11" spans="1:11" s="1" customFormat="1" ht="27.95" customHeight="1" x14ac:dyDescent="0.2">
      <c r="A11" s="6" t="s">
        <v>48</v>
      </c>
      <c r="B11" s="8" t="s">
        <v>174</v>
      </c>
      <c r="C11" s="8"/>
      <c r="D11" s="8"/>
      <c r="E11" s="8" t="s">
        <v>186</v>
      </c>
      <c r="F11" s="8">
        <f>100*3</f>
        <v>300</v>
      </c>
      <c r="G11" s="8" t="s">
        <v>39</v>
      </c>
      <c r="H11" s="8"/>
      <c r="I11" s="8"/>
      <c r="J11" s="8"/>
      <c r="K11" s="5"/>
    </row>
    <row r="12" spans="1:11" s="1" customFormat="1" ht="27.95" customHeight="1" x14ac:dyDescent="0.2">
      <c r="A12" s="6" t="s">
        <v>49</v>
      </c>
      <c r="B12" s="8" t="s">
        <v>179</v>
      </c>
      <c r="C12" s="8"/>
      <c r="D12" s="8"/>
      <c r="E12" s="8" t="s">
        <v>189</v>
      </c>
      <c r="F12" s="8">
        <v>100</v>
      </c>
      <c r="G12" s="8" t="s">
        <v>38</v>
      </c>
      <c r="H12" s="8"/>
      <c r="I12" s="8"/>
      <c r="J12" s="8"/>
      <c r="K12" s="5"/>
    </row>
    <row r="13" spans="1:11" s="1" customFormat="1" ht="27.95" customHeight="1" x14ac:dyDescent="0.2">
      <c r="A13" s="6" t="s">
        <v>50</v>
      </c>
      <c r="B13" s="8" t="s">
        <v>180</v>
      </c>
      <c r="C13" s="8"/>
      <c r="D13" s="8"/>
      <c r="E13" s="8" t="s">
        <v>190</v>
      </c>
      <c r="F13" s="8">
        <v>300</v>
      </c>
      <c r="G13" s="8" t="s">
        <v>38</v>
      </c>
      <c r="H13" s="8"/>
      <c r="I13" s="8"/>
      <c r="J13" s="8"/>
      <c r="K13" s="5"/>
    </row>
    <row r="14" spans="1:11" s="1" customFormat="1" ht="27.95" customHeight="1" x14ac:dyDescent="0.2">
      <c r="A14" s="6" t="s">
        <v>51</v>
      </c>
      <c r="B14" s="8" t="s">
        <v>173</v>
      </c>
      <c r="C14" s="8"/>
      <c r="D14" s="8"/>
      <c r="E14" s="8" t="s">
        <v>186</v>
      </c>
      <c r="F14" s="8">
        <v>300</v>
      </c>
      <c r="G14" s="8" t="s">
        <v>38</v>
      </c>
      <c r="H14" s="8"/>
      <c r="I14" s="8"/>
      <c r="J14" s="8"/>
      <c r="K14" s="5"/>
    </row>
    <row r="15" spans="1:11" s="1" customFormat="1" ht="27.95" customHeight="1" x14ac:dyDescent="0.2">
      <c r="A15" s="6" t="s">
        <v>52</v>
      </c>
      <c r="B15" s="8" t="s">
        <v>183</v>
      </c>
      <c r="C15" s="8"/>
      <c r="D15" s="8"/>
      <c r="E15" s="8" t="s">
        <v>192</v>
      </c>
      <c r="F15" s="8">
        <v>150</v>
      </c>
      <c r="G15" s="8" t="s">
        <v>38</v>
      </c>
      <c r="H15" s="8"/>
      <c r="I15" s="8"/>
      <c r="J15" s="8"/>
      <c r="K15" s="5"/>
    </row>
    <row r="16" spans="1:11" s="14" customFormat="1" ht="27.95" customHeight="1" x14ac:dyDescent="0.2">
      <c r="A16" s="6" t="s">
        <v>53</v>
      </c>
      <c r="B16" s="8" t="s">
        <v>194</v>
      </c>
      <c r="C16" s="8"/>
      <c r="D16" s="8"/>
      <c r="E16" s="8"/>
      <c r="F16" s="8"/>
      <c r="G16" s="8"/>
      <c r="H16" s="8"/>
      <c r="I16" s="8"/>
      <c r="J16" s="8"/>
      <c r="K16" s="4"/>
    </row>
    <row r="17" spans="1:11" s="1" customFormat="1" ht="27.95" customHeight="1" x14ac:dyDescent="0.2">
      <c r="A17" s="6" t="s">
        <v>54</v>
      </c>
      <c r="B17" s="37" t="s">
        <v>175</v>
      </c>
      <c r="C17" s="38"/>
      <c r="D17" s="39"/>
      <c r="E17" s="8" t="s">
        <v>187</v>
      </c>
      <c r="F17" s="8">
        <v>1</v>
      </c>
      <c r="G17" s="8" t="s">
        <v>188</v>
      </c>
      <c r="H17" s="8"/>
      <c r="I17" s="8"/>
      <c r="J17" s="8"/>
      <c r="K17" s="5"/>
    </row>
    <row r="18" spans="1:11" s="1" customFormat="1" ht="27.95" customHeight="1" x14ac:dyDescent="0.2">
      <c r="A18" s="6" t="s">
        <v>55</v>
      </c>
      <c r="B18" s="8" t="s">
        <v>176</v>
      </c>
      <c r="C18" s="8"/>
      <c r="D18" s="8"/>
      <c r="E18" s="8" t="s">
        <v>187</v>
      </c>
      <c r="F18" s="8">
        <v>1</v>
      </c>
      <c r="G18" s="8" t="s">
        <v>188</v>
      </c>
      <c r="H18" s="8"/>
      <c r="I18" s="8"/>
      <c r="J18" s="8"/>
      <c r="K18" s="5"/>
    </row>
    <row r="19" spans="1:11" s="1" customFormat="1" ht="27.95" customHeight="1" x14ac:dyDescent="0.2">
      <c r="A19" s="6" t="s">
        <v>56</v>
      </c>
      <c r="B19" s="8" t="s">
        <v>177</v>
      </c>
      <c r="C19" s="8"/>
      <c r="D19" s="11"/>
      <c r="E19" s="8" t="s">
        <v>189</v>
      </c>
      <c r="F19" s="8">
        <v>1</v>
      </c>
      <c r="G19" s="8" t="s">
        <v>188</v>
      </c>
      <c r="H19" s="8"/>
      <c r="I19" s="8"/>
      <c r="J19" s="8"/>
      <c r="K19" s="5"/>
    </row>
    <row r="20" spans="1:11" s="1" customFormat="1" ht="27.95" customHeight="1" x14ac:dyDescent="0.2">
      <c r="A20" s="6" t="s">
        <v>57</v>
      </c>
      <c r="B20" s="8" t="s">
        <v>178</v>
      </c>
      <c r="C20" s="8"/>
      <c r="D20" s="11"/>
      <c r="E20" s="8" t="s">
        <v>189</v>
      </c>
      <c r="F20" s="8"/>
      <c r="G20" s="8"/>
      <c r="H20" s="8"/>
      <c r="I20" s="8"/>
      <c r="J20" s="8"/>
      <c r="K20" s="5"/>
    </row>
    <row r="21" spans="1:11" s="1" customFormat="1" ht="27.95" customHeight="1" x14ac:dyDescent="0.2">
      <c r="A21" s="6" t="s">
        <v>58</v>
      </c>
      <c r="B21" s="8" t="s">
        <v>181</v>
      </c>
      <c r="C21" s="8"/>
      <c r="D21" s="8"/>
      <c r="E21" s="8" t="s">
        <v>191</v>
      </c>
      <c r="F21" s="8">
        <f>250*2.5</f>
        <v>625</v>
      </c>
      <c r="G21" s="8" t="s">
        <v>39</v>
      </c>
      <c r="H21" s="8"/>
      <c r="I21" s="8"/>
      <c r="J21" s="8"/>
      <c r="K21" s="5"/>
    </row>
    <row r="22" spans="1:11" s="1" customFormat="1" ht="27.95" customHeight="1" x14ac:dyDescent="0.2">
      <c r="A22" s="6" t="s">
        <v>59</v>
      </c>
      <c r="B22" s="8" t="s">
        <v>182</v>
      </c>
      <c r="C22" s="8"/>
      <c r="D22" s="8"/>
      <c r="E22" s="8" t="s">
        <v>191</v>
      </c>
      <c r="F22" s="8"/>
      <c r="G22" s="8"/>
      <c r="H22" s="8"/>
      <c r="I22" s="8"/>
      <c r="J22" s="8"/>
      <c r="K22" s="5"/>
    </row>
    <row r="23" spans="1:11" s="1" customFormat="1" ht="27.95" customHeight="1" x14ac:dyDescent="0.2">
      <c r="A23" s="6" t="s">
        <v>60</v>
      </c>
      <c r="B23" s="8" t="s">
        <v>185</v>
      </c>
      <c r="C23" s="8"/>
      <c r="D23" s="8"/>
      <c r="E23" s="8" t="s">
        <v>192</v>
      </c>
      <c r="F23" s="8">
        <f>100*2.5</f>
        <v>250</v>
      </c>
      <c r="G23" s="8" t="s">
        <v>39</v>
      </c>
      <c r="H23" s="8"/>
      <c r="I23" s="8"/>
      <c r="J23" s="8"/>
      <c r="K23" s="5"/>
    </row>
    <row r="24" spans="1:11" s="1" customFormat="1" ht="27.95" customHeight="1" x14ac:dyDescent="0.2">
      <c r="A24" s="6" t="s">
        <v>61</v>
      </c>
      <c r="B24" s="8" t="s">
        <v>193</v>
      </c>
      <c r="C24" s="8"/>
      <c r="D24" s="8"/>
      <c r="E24" s="8" t="s">
        <v>255</v>
      </c>
      <c r="F24" s="8"/>
      <c r="G24" s="8"/>
      <c r="H24" s="8"/>
      <c r="I24" s="8"/>
      <c r="J24" s="8"/>
      <c r="K24" s="5"/>
    </row>
    <row r="25" spans="1:11" s="1" customFormat="1" ht="27.95" customHeight="1" x14ac:dyDescent="0.2">
      <c r="A25" s="6" t="s">
        <v>62</v>
      </c>
      <c r="B25" s="35" t="s">
        <v>195</v>
      </c>
      <c r="C25" s="35"/>
      <c r="D25" s="35"/>
      <c r="E25" s="8" t="s">
        <v>255</v>
      </c>
      <c r="F25" s="8"/>
      <c r="G25" s="8"/>
      <c r="H25" s="8"/>
      <c r="I25" s="8"/>
      <c r="J25" s="8"/>
      <c r="K25" s="5"/>
    </row>
    <row r="26" spans="1:11" s="1" customFormat="1" ht="24.95" customHeight="1" x14ac:dyDescent="0.2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5"/>
    </row>
    <row r="27" spans="1:11" ht="24.95" customHeight="1" x14ac:dyDescent="0.25"/>
    <row r="28" spans="1:11" ht="24.95" customHeight="1" x14ac:dyDescent="0.25">
      <c r="G28" s="23" t="s">
        <v>249</v>
      </c>
    </row>
    <row r="29" spans="1:11" ht="24.95" customHeight="1" x14ac:dyDescent="0.25">
      <c r="B29" s="23" t="s">
        <v>252</v>
      </c>
      <c r="G29" s="23" t="s">
        <v>250</v>
      </c>
    </row>
    <row r="30" spans="1:11" ht="24.95" customHeight="1" x14ac:dyDescent="0.25">
      <c r="B30" s="23" t="s">
        <v>253</v>
      </c>
    </row>
    <row r="31" spans="1:11" ht="24.95" customHeight="1" x14ac:dyDescent="0.25"/>
    <row r="32" spans="1:11" ht="24.95" customHeight="1" x14ac:dyDescent="0.25"/>
    <row r="33" spans="2:7" ht="24.95" customHeight="1" x14ac:dyDescent="0.25">
      <c r="B33" s="23" t="s">
        <v>254</v>
      </c>
      <c r="G33" s="23" t="s">
        <v>251</v>
      </c>
    </row>
  </sheetData>
  <mergeCells count="9">
    <mergeCell ref="B25:D25"/>
    <mergeCell ref="A1:J1"/>
    <mergeCell ref="B7:D7"/>
    <mergeCell ref="A8:A9"/>
    <mergeCell ref="B8:D9"/>
    <mergeCell ref="E8:E9"/>
    <mergeCell ref="G8:G9"/>
    <mergeCell ref="H8:J8"/>
    <mergeCell ref="B17:D17"/>
  </mergeCells>
  <pageMargins left="0.7" right="0.7" top="0.75" bottom="0.75" header="0.3" footer="0.3"/>
  <pageSetup paperSize="256" scale="7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7" workbookViewId="0">
      <selection activeCell="A26" sqref="A1:K1048576"/>
    </sheetView>
  </sheetViews>
  <sheetFormatPr defaultRowHeight="30" customHeight="1" x14ac:dyDescent="0.25"/>
  <cols>
    <col min="1" max="1" width="6.5703125" style="23" customWidth="1"/>
    <col min="2" max="2" width="7.5703125" style="23" customWidth="1"/>
    <col min="3" max="3" width="3" style="24" customWidth="1"/>
    <col min="4" max="4" width="31" style="23" customWidth="1"/>
    <col min="5" max="5" width="20.7109375" style="23" customWidth="1"/>
    <col min="6" max="6" width="13.140625" style="23" customWidth="1"/>
    <col min="7" max="7" width="9.85546875" style="23" customWidth="1"/>
    <col min="8" max="10" width="9.140625" style="23"/>
    <col min="11" max="11" width="9.140625" style="25"/>
  </cols>
  <sheetData>
    <row r="1" spans="1:10" ht="21.95" customHeight="1" x14ac:dyDescent="0.25">
      <c r="A1" s="36" t="s">
        <v>256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.95" customHeight="1" x14ac:dyDescent="0.25"/>
    <row r="3" spans="1:10" ht="21.95" customHeight="1" x14ac:dyDescent="0.25">
      <c r="A3" s="23" t="s">
        <v>1</v>
      </c>
      <c r="C3" s="24" t="s">
        <v>15</v>
      </c>
      <c r="D3" s="23" t="s">
        <v>16</v>
      </c>
    </row>
    <row r="4" spans="1:10" ht="21.95" customHeight="1" x14ac:dyDescent="0.25">
      <c r="A4" s="23" t="s">
        <v>2</v>
      </c>
      <c r="C4" s="24" t="s">
        <v>15</v>
      </c>
      <c r="D4" s="23" t="s">
        <v>17</v>
      </c>
    </row>
    <row r="5" spans="1:10" ht="21.95" customHeight="1" x14ac:dyDescent="0.25">
      <c r="A5" s="23" t="s">
        <v>3</v>
      </c>
      <c r="C5" s="24" t="s">
        <v>15</v>
      </c>
      <c r="D5" s="23" t="s">
        <v>18</v>
      </c>
    </row>
    <row r="6" spans="1:10" ht="21.95" customHeight="1" x14ac:dyDescent="0.25">
      <c r="A6" s="23" t="s">
        <v>4</v>
      </c>
      <c r="C6" s="24" t="s">
        <v>15</v>
      </c>
      <c r="D6" s="23" t="s">
        <v>19</v>
      </c>
    </row>
    <row r="7" spans="1:10" ht="21.95" customHeight="1" x14ac:dyDescent="0.25">
      <c r="B7" s="36"/>
      <c r="C7" s="36"/>
      <c r="D7" s="36"/>
    </row>
    <row r="8" spans="1:10" ht="21.95" customHeight="1" x14ac:dyDescent="0.25">
      <c r="A8" s="31" t="s">
        <v>5</v>
      </c>
      <c r="B8" s="31" t="s">
        <v>6</v>
      </c>
      <c r="C8" s="31"/>
      <c r="D8" s="31"/>
      <c r="E8" s="32" t="s">
        <v>7</v>
      </c>
      <c r="F8" s="18" t="s">
        <v>8</v>
      </c>
      <c r="G8" s="34" t="s">
        <v>10</v>
      </c>
      <c r="H8" s="31" t="s">
        <v>14</v>
      </c>
      <c r="I8" s="31"/>
      <c r="J8" s="31"/>
    </row>
    <row r="9" spans="1:10" ht="21.95" customHeight="1" x14ac:dyDescent="0.25">
      <c r="A9" s="31"/>
      <c r="B9" s="31"/>
      <c r="C9" s="31"/>
      <c r="D9" s="31"/>
      <c r="E9" s="32"/>
      <c r="F9" s="19" t="s">
        <v>9</v>
      </c>
      <c r="G9" s="34"/>
      <c r="H9" s="9" t="s">
        <v>11</v>
      </c>
      <c r="I9" s="9" t="s">
        <v>12</v>
      </c>
      <c r="J9" s="9" t="s">
        <v>13</v>
      </c>
    </row>
    <row r="10" spans="1:10" ht="26.1" customHeight="1" x14ac:dyDescent="0.25">
      <c r="A10" s="6">
        <v>1</v>
      </c>
      <c r="B10" s="8" t="s">
        <v>260</v>
      </c>
      <c r="C10" s="9"/>
      <c r="D10" s="8"/>
      <c r="E10" s="8" t="s">
        <v>212</v>
      </c>
      <c r="F10" s="8">
        <v>400</v>
      </c>
      <c r="G10" s="8" t="s">
        <v>38</v>
      </c>
      <c r="H10" s="8"/>
      <c r="I10" s="8"/>
      <c r="J10" s="8"/>
    </row>
    <row r="11" spans="1:10" ht="26.1" customHeight="1" x14ac:dyDescent="0.25">
      <c r="A11" s="6" t="s">
        <v>48</v>
      </c>
      <c r="B11" s="8" t="s">
        <v>205</v>
      </c>
      <c r="C11" s="8"/>
      <c r="D11" s="8"/>
      <c r="E11" s="8" t="s">
        <v>216</v>
      </c>
      <c r="F11" s="8">
        <v>600</v>
      </c>
      <c r="G11" s="8" t="s">
        <v>38</v>
      </c>
      <c r="H11" s="8"/>
      <c r="I11" s="8"/>
      <c r="J11" s="8"/>
    </row>
    <row r="12" spans="1:10" ht="26.1" customHeight="1" x14ac:dyDescent="0.25">
      <c r="A12" s="6" t="s">
        <v>49</v>
      </c>
      <c r="B12" s="8" t="s">
        <v>206</v>
      </c>
      <c r="C12" s="9"/>
      <c r="D12" s="8"/>
      <c r="E12" s="8" t="s">
        <v>217</v>
      </c>
      <c r="F12" s="8">
        <v>200</v>
      </c>
      <c r="G12" s="8" t="s">
        <v>38</v>
      </c>
      <c r="H12" s="8"/>
      <c r="I12" s="8"/>
      <c r="J12" s="8"/>
    </row>
    <row r="13" spans="1:10" ht="26.1" customHeight="1" x14ac:dyDescent="0.25">
      <c r="A13" s="6" t="s">
        <v>50</v>
      </c>
      <c r="B13" s="8" t="s">
        <v>197</v>
      </c>
      <c r="C13" s="8"/>
      <c r="D13" s="8"/>
      <c r="E13" s="8" t="s">
        <v>211</v>
      </c>
      <c r="F13" s="8">
        <v>100</v>
      </c>
      <c r="G13" s="8" t="s">
        <v>38</v>
      </c>
      <c r="H13" s="8"/>
      <c r="I13" s="8"/>
      <c r="J13" s="8"/>
    </row>
    <row r="14" spans="1:10" ht="26.1" customHeight="1" x14ac:dyDescent="0.25">
      <c r="A14" s="6" t="s">
        <v>51</v>
      </c>
      <c r="B14" s="8" t="s">
        <v>200</v>
      </c>
      <c r="C14" s="8"/>
      <c r="D14" s="8"/>
      <c r="E14" s="8" t="s">
        <v>217</v>
      </c>
      <c r="F14" s="8">
        <v>400</v>
      </c>
      <c r="G14" s="8" t="s">
        <v>38</v>
      </c>
      <c r="H14" s="8"/>
      <c r="I14" s="8"/>
      <c r="J14" s="8"/>
    </row>
    <row r="15" spans="1:10" ht="26.1" customHeight="1" x14ac:dyDescent="0.25">
      <c r="A15" s="6" t="s">
        <v>52</v>
      </c>
      <c r="B15" s="8" t="s">
        <v>203</v>
      </c>
      <c r="C15" s="8"/>
      <c r="D15" s="8"/>
      <c r="E15" s="8" t="s">
        <v>215</v>
      </c>
      <c r="F15" s="8">
        <v>600</v>
      </c>
      <c r="G15" s="8" t="s">
        <v>38</v>
      </c>
      <c r="H15" s="8"/>
      <c r="I15" s="8"/>
      <c r="J15" s="8"/>
    </row>
    <row r="16" spans="1:10" ht="26.1" customHeight="1" x14ac:dyDescent="0.25">
      <c r="A16" s="6" t="s">
        <v>53</v>
      </c>
      <c r="B16" s="8" t="s">
        <v>194</v>
      </c>
      <c r="C16" s="8"/>
      <c r="D16" s="8"/>
      <c r="E16" s="8"/>
      <c r="F16" s="8"/>
      <c r="G16" s="8"/>
      <c r="H16" s="8"/>
      <c r="I16" s="8"/>
      <c r="J16" s="8"/>
    </row>
    <row r="17" spans="1:10" ht="27" customHeight="1" x14ac:dyDescent="0.25">
      <c r="A17" s="6" t="s">
        <v>54</v>
      </c>
      <c r="B17" s="8" t="s">
        <v>198</v>
      </c>
      <c r="C17" s="8"/>
      <c r="D17" s="8"/>
      <c r="E17" s="8" t="s">
        <v>211</v>
      </c>
      <c r="F17" s="8">
        <v>100</v>
      </c>
      <c r="G17" s="8" t="s">
        <v>38</v>
      </c>
      <c r="H17" s="8"/>
      <c r="I17" s="8"/>
      <c r="J17" s="8"/>
    </row>
    <row r="18" spans="1:10" ht="27" customHeight="1" x14ac:dyDescent="0.25">
      <c r="A18" s="6" t="s">
        <v>55</v>
      </c>
      <c r="B18" s="8" t="s">
        <v>199</v>
      </c>
      <c r="C18" s="9"/>
      <c r="D18" s="8"/>
      <c r="E18" s="8" t="s">
        <v>211</v>
      </c>
      <c r="F18" s="8">
        <v>100</v>
      </c>
      <c r="G18" s="8" t="s">
        <v>38</v>
      </c>
      <c r="H18" s="8"/>
      <c r="I18" s="8"/>
      <c r="J18" s="8"/>
    </row>
    <row r="19" spans="1:10" ht="27" customHeight="1" x14ac:dyDescent="0.25">
      <c r="A19" s="6" t="s">
        <v>56</v>
      </c>
      <c r="B19" s="8" t="s">
        <v>260</v>
      </c>
      <c r="C19" s="9"/>
      <c r="D19" s="8"/>
      <c r="E19" s="8" t="s">
        <v>212</v>
      </c>
      <c r="F19" s="8">
        <v>400</v>
      </c>
      <c r="G19" s="8" t="s">
        <v>38</v>
      </c>
      <c r="H19" s="8"/>
      <c r="I19" s="8"/>
      <c r="J19" s="8"/>
    </row>
    <row r="20" spans="1:10" ht="27" customHeight="1" x14ac:dyDescent="0.25">
      <c r="A20" s="6" t="s">
        <v>57</v>
      </c>
      <c r="B20" s="8" t="s">
        <v>200</v>
      </c>
      <c r="C20" s="11"/>
      <c r="D20" s="11"/>
      <c r="E20" s="8" t="s">
        <v>213</v>
      </c>
      <c r="F20" s="8">
        <v>400</v>
      </c>
      <c r="G20" s="8" t="s">
        <v>38</v>
      </c>
      <c r="H20" s="8"/>
      <c r="I20" s="8"/>
      <c r="J20" s="8"/>
    </row>
    <row r="21" spans="1:10" ht="27" customHeight="1" x14ac:dyDescent="0.25">
      <c r="A21" s="6" t="s">
        <v>58</v>
      </c>
      <c r="B21" s="8" t="s">
        <v>201</v>
      </c>
      <c r="C21" s="8"/>
      <c r="D21" s="8"/>
      <c r="E21" s="8" t="s">
        <v>213</v>
      </c>
      <c r="F21" s="8">
        <v>9</v>
      </c>
      <c r="G21" s="8" t="s">
        <v>214</v>
      </c>
      <c r="H21" s="8"/>
      <c r="I21" s="8"/>
      <c r="J21" s="8"/>
    </row>
    <row r="22" spans="1:10" ht="27" customHeight="1" x14ac:dyDescent="0.25">
      <c r="A22" s="6" t="s">
        <v>59</v>
      </c>
      <c r="B22" s="8" t="s">
        <v>202</v>
      </c>
      <c r="C22" s="8"/>
      <c r="D22" s="8"/>
      <c r="E22" s="8" t="s">
        <v>213</v>
      </c>
      <c r="F22" s="8"/>
      <c r="G22" s="8"/>
      <c r="H22" s="8"/>
      <c r="I22" s="8"/>
      <c r="J22" s="8"/>
    </row>
    <row r="23" spans="1:10" ht="27" customHeight="1" x14ac:dyDescent="0.25">
      <c r="A23" s="6" t="s">
        <v>60</v>
      </c>
      <c r="B23" s="8" t="s">
        <v>198</v>
      </c>
      <c r="C23" s="8"/>
      <c r="D23" s="8"/>
      <c r="E23" s="8" t="s">
        <v>213</v>
      </c>
      <c r="F23" s="8">
        <v>150</v>
      </c>
      <c r="G23" s="8" t="s">
        <v>38</v>
      </c>
      <c r="H23" s="8"/>
      <c r="I23" s="8"/>
      <c r="J23" s="8"/>
    </row>
    <row r="24" spans="1:10" ht="27" customHeight="1" x14ac:dyDescent="0.25">
      <c r="A24" s="6" t="s">
        <v>61</v>
      </c>
      <c r="B24" s="8" t="s">
        <v>204</v>
      </c>
      <c r="C24" s="8"/>
      <c r="D24" s="8"/>
      <c r="E24" s="8" t="s">
        <v>216</v>
      </c>
      <c r="F24" s="8"/>
      <c r="G24" s="8"/>
      <c r="H24" s="8"/>
      <c r="I24" s="8"/>
      <c r="J24" s="8"/>
    </row>
    <row r="25" spans="1:10" ht="27" customHeight="1" x14ac:dyDescent="0.25">
      <c r="A25" s="6" t="s">
        <v>62</v>
      </c>
      <c r="B25" s="8" t="s">
        <v>198</v>
      </c>
      <c r="C25" s="8"/>
      <c r="D25" s="8"/>
      <c r="E25" s="8" t="s">
        <v>216</v>
      </c>
      <c r="F25" s="8">
        <v>500</v>
      </c>
      <c r="G25" s="8" t="s">
        <v>38</v>
      </c>
      <c r="H25" s="8"/>
      <c r="I25" s="8"/>
      <c r="J25" s="8"/>
    </row>
    <row r="26" spans="1:10" ht="27" customHeight="1" x14ac:dyDescent="0.25">
      <c r="A26" s="6" t="s">
        <v>63</v>
      </c>
      <c r="B26" s="8" t="s">
        <v>206</v>
      </c>
      <c r="C26" s="8"/>
      <c r="D26" s="8"/>
      <c r="E26" s="8" t="s">
        <v>216</v>
      </c>
      <c r="F26" s="8">
        <v>400</v>
      </c>
      <c r="G26" s="8" t="s">
        <v>38</v>
      </c>
      <c r="H26" s="8"/>
      <c r="I26" s="8"/>
      <c r="J26" s="8"/>
    </row>
    <row r="27" spans="1:10" ht="27" customHeight="1" x14ac:dyDescent="0.25">
      <c r="A27" s="6" t="s">
        <v>64</v>
      </c>
      <c r="B27" s="8" t="s">
        <v>207</v>
      </c>
      <c r="C27" s="8"/>
      <c r="D27" s="8"/>
      <c r="E27" s="8" t="s">
        <v>216</v>
      </c>
      <c r="F27" s="8">
        <v>400</v>
      </c>
      <c r="G27" s="8" t="s">
        <v>38</v>
      </c>
      <c r="H27" s="8"/>
      <c r="I27" s="8"/>
      <c r="J27" s="8"/>
    </row>
    <row r="28" spans="1:10" ht="27" customHeight="1" x14ac:dyDescent="0.25">
      <c r="A28" s="6" t="s">
        <v>65</v>
      </c>
      <c r="B28" s="8" t="s">
        <v>208</v>
      </c>
      <c r="C28" s="8"/>
      <c r="D28" s="8"/>
      <c r="E28" s="8" t="s">
        <v>216</v>
      </c>
      <c r="F28" s="8">
        <v>400</v>
      </c>
      <c r="G28" s="8" t="s">
        <v>38</v>
      </c>
      <c r="H28" s="8"/>
      <c r="I28" s="8"/>
      <c r="J28" s="8"/>
    </row>
    <row r="29" spans="1:10" ht="27" customHeight="1" x14ac:dyDescent="0.25">
      <c r="A29" s="6" t="s">
        <v>102</v>
      </c>
      <c r="B29" s="8" t="s">
        <v>207</v>
      </c>
      <c r="C29" s="8"/>
      <c r="D29" s="8"/>
      <c r="E29" s="8" t="s">
        <v>217</v>
      </c>
      <c r="F29" s="8">
        <v>400</v>
      </c>
      <c r="G29" s="8" t="s">
        <v>38</v>
      </c>
      <c r="H29" s="8"/>
      <c r="I29" s="8"/>
      <c r="J29" s="8"/>
    </row>
    <row r="30" spans="1:10" ht="27" customHeight="1" x14ac:dyDescent="0.25">
      <c r="A30" s="6" t="s">
        <v>103</v>
      </c>
      <c r="B30" s="8" t="s">
        <v>209</v>
      </c>
      <c r="C30" s="8"/>
      <c r="D30" s="8"/>
      <c r="E30" s="8" t="s">
        <v>217</v>
      </c>
      <c r="F30" s="8"/>
      <c r="G30" s="8"/>
      <c r="H30" s="8"/>
      <c r="I30" s="8"/>
      <c r="J30" s="8"/>
    </row>
    <row r="31" spans="1:10" ht="21.95" customHeight="1" x14ac:dyDescent="0.25">
      <c r="A31" s="6" t="s">
        <v>104</v>
      </c>
      <c r="B31" s="8" t="s">
        <v>210</v>
      </c>
      <c r="C31" s="8"/>
      <c r="D31" s="8"/>
      <c r="E31" s="8" t="s">
        <v>217</v>
      </c>
      <c r="F31" s="8">
        <v>1</v>
      </c>
      <c r="G31" s="8" t="s">
        <v>188</v>
      </c>
      <c r="H31" s="8"/>
      <c r="I31" s="8"/>
      <c r="J31" s="8"/>
    </row>
    <row r="32" spans="1:10" ht="21.95" customHeight="1" x14ac:dyDescent="0.25">
      <c r="A32" s="6" t="s">
        <v>105</v>
      </c>
      <c r="B32" s="8" t="s">
        <v>221</v>
      </c>
      <c r="C32" s="9"/>
      <c r="D32" s="8"/>
      <c r="E32" s="8" t="s">
        <v>226</v>
      </c>
      <c r="F32" s="8"/>
      <c r="G32" s="8"/>
      <c r="H32" s="8"/>
      <c r="I32" s="8"/>
      <c r="J32" s="8"/>
    </row>
    <row r="33" spans="1:10" ht="21.95" customHeight="1" x14ac:dyDescent="0.25">
      <c r="A33" s="6" t="s">
        <v>106</v>
      </c>
      <c r="B33" s="8" t="s">
        <v>220</v>
      </c>
      <c r="C33" s="9"/>
      <c r="D33" s="8"/>
      <c r="E33" s="8" t="s">
        <v>216</v>
      </c>
      <c r="F33" s="8"/>
      <c r="G33" s="8"/>
      <c r="H33" s="8"/>
      <c r="I33" s="8"/>
      <c r="J33" s="8"/>
    </row>
    <row r="34" spans="1:10" ht="21.95" customHeight="1" x14ac:dyDescent="0.25">
      <c r="A34" s="6" t="s">
        <v>107</v>
      </c>
      <c r="B34" s="8" t="s">
        <v>218</v>
      </c>
      <c r="C34" s="9"/>
      <c r="D34" s="8"/>
      <c r="E34" s="8" t="s">
        <v>225</v>
      </c>
      <c r="F34" s="8"/>
      <c r="G34" s="8"/>
      <c r="H34" s="8"/>
      <c r="I34" s="8"/>
      <c r="J34" s="8"/>
    </row>
    <row r="35" spans="1:10" ht="21.95" customHeight="1" x14ac:dyDescent="0.25">
      <c r="A35" s="6" t="s">
        <v>108</v>
      </c>
      <c r="B35" s="8" t="s">
        <v>222</v>
      </c>
      <c r="C35" s="9"/>
      <c r="D35" s="8"/>
      <c r="E35" s="8" t="s">
        <v>226</v>
      </c>
      <c r="F35" s="8"/>
      <c r="G35" s="8"/>
      <c r="H35" s="8"/>
      <c r="I35" s="8"/>
      <c r="J35" s="8"/>
    </row>
    <row r="36" spans="1:10" ht="21.95" customHeight="1" x14ac:dyDescent="0.25">
      <c r="A36" s="6" t="s">
        <v>109</v>
      </c>
      <c r="B36" s="8" t="s">
        <v>223</v>
      </c>
      <c r="C36" s="9"/>
      <c r="D36" s="8"/>
      <c r="E36" s="8" t="s">
        <v>226</v>
      </c>
      <c r="F36" s="8"/>
      <c r="G36" s="8"/>
      <c r="H36" s="8"/>
      <c r="I36" s="8"/>
      <c r="J36" s="8"/>
    </row>
    <row r="37" spans="1:10" ht="21.95" customHeight="1" x14ac:dyDescent="0.25">
      <c r="A37" s="6" t="s">
        <v>110</v>
      </c>
      <c r="B37" s="8" t="s">
        <v>219</v>
      </c>
      <c r="C37" s="9"/>
      <c r="D37" s="8"/>
      <c r="E37" s="8" t="s">
        <v>215</v>
      </c>
      <c r="F37" s="8"/>
      <c r="G37" s="8"/>
      <c r="H37" s="8"/>
      <c r="I37" s="8"/>
      <c r="J37" s="8"/>
    </row>
    <row r="38" spans="1:10" ht="21.95" customHeight="1" x14ac:dyDescent="0.25">
      <c r="A38" s="6" t="s">
        <v>111</v>
      </c>
      <c r="B38" s="8" t="s">
        <v>219</v>
      </c>
      <c r="C38" s="9"/>
      <c r="D38" s="8"/>
      <c r="E38" s="8" t="s">
        <v>217</v>
      </c>
      <c r="F38" s="8"/>
      <c r="G38" s="8"/>
      <c r="H38" s="8"/>
      <c r="I38" s="8"/>
      <c r="J38" s="8"/>
    </row>
    <row r="39" spans="1:10" ht="21.95" customHeight="1" x14ac:dyDescent="0.25">
      <c r="A39" s="6" t="s">
        <v>112</v>
      </c>
      <c r="B39" s="8" t="s">
        <v>224</v>
      </c>
      <c r="C39" s="9"/>
      <c r="D39" s="8"/>
      <c r="E39" s="8"/>
      <c r="F39" s="8"/>
      <c r="G39" s="8"/>
      <c r="H39" s="8"/>
      <c r="I39" s="8"/>
      <c r="J39" s="8"/>
    </row>
    <row r="40" spans="1:10" ht="21.95" customHeight="1" x14ac:dyDescent="0.25"/>
    <row r="41" spans="1:10" ht="21.95" customHeight="1" x14ac:dyDescent="0.25">
      <c r="G41" s="23" t="s">
        <v>249</v>
      </c>
    </row>
    <row r="42" spans="1:10" ht="21.95" customHeight="1" x14ac:dyDescent="0.25">
      <c r="B42" s="23" t="s">
        <v>252</v>
      </c>
      <c r="G42" s="23" t="s">
        <v>250</v>
      </c>
    </row>
    <row r="43" spans="1:10" ht="21.95" customHeight="1" x14ac:dyDescent="0.25">
      <c r="B43" s="23" t="s">
        <v>253</v>
      </c>
    </row>
    <row r="44" spans="1:10" ht="21.95" customHeight="1" x14ac:dyDescent="0.25"/>
    <row r="45" spans="1:10" ht="21.95" customHeight="1" x14ac:dyDescent="0.25"/>
    <row r="46" spans="1:10" ht="21.95" customHeight="1" x14ac:dyDescent="0.25">
      <c r="B46" s="23" t="s">
        <v>254</v>
      </c>
      <c r="G46" s="23" t="s">
        <v>251</v>
      </c>
    </row>
  </sheetData>
  <mergeCells count="7">
    <mergeCell ref="A1:J1"/>
    <mergeCell ref="B7:D7"/>
    <mergeCell ref="A8:A9"/>
    <mergeCell ref="B8:D9"/>
    <mergeCell ref="E8:E9"/>
    <mergeCell ref="G8:G9"/>
    <mergeCell ref="H8:J8"/>
  </mergeCells>
  <pageMargins left="0.7" right="0.7" top="0.75" bottom="0.75" header="0.3" footer="0.3"/>
  <pageSetup paperSize="256" scale="7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3" workbookViewId="0">
      <selection activeCell="A20" sqref="A20:A23"/>
    </sheetView>
  </sheetViews>
  <sheetFormatPr defaultRowHeight="30" customHeight="1" x14ac:dyDescent="0.25"/>
  <cols>
    <col min="1" max="1" width="6.5703125" style="23" customWidth="1"/>
    <col min="2" max="2" width="7.5703125" style="23" customWidth="1"/>
    <col min="3" max="3" width="3" style="24" customWidth="1"/>
    <col min="4" max="4" width="28.42578125" style="23" customWidth="1"/>
    <col min="5" max="5" width="24" style="23" customWidth="1"/>
    <col min="6" max="6" width="13.140625" style="23" customWidth="1"/>
    <col min="7" max="7" width="9.85546875" style="23" customWidth="1"/>
    <col min="8" max="10" width="9.140625" style="23"/>
  </cols>
  <sheetData>
    <row r="1" spans="1:11" ht="30" customHeight="1" x14ac:dyDescent="0.25">
      <c r="A1" s="36" t="s">
        <v>257</v>
      </c>
      <c r="B1" s="36"/>
      <c r="C1" s="36"/>
      <c r="D1" s="36"/>
      <c r="E1" s="36"/>
      <c r="F1" s="36"/>
      <c r="G1" s="36"/>
      <c r="H1" s="36"/>
      <c r="I1" s="36"/>
      <c r="J1" s="36"/>
    </row>
    <row r="3" spans="1:11" ht="30" customHeight="1" x14ac:dyDescent="0.25">
      <c r="A3" s="23" t="s">
        <v>1</v>
      </c>
      <c r="C3" s="24" t="s">
        <v>15</v>
      </c>
      <c r="D3" s="23" t="s">
        <v>16</v>
      </c>
    </row>
    <row r="4" spans="1:11" ht="30" customHeight="1" x14ac:dyDescent="0.25">
      <c r="A4" s="23" t="s">
        <v>2</v>
      </c>
      <c r="C4" s="24" t="s">
        <v>15</v>
      </c>
      <c r="D4" s="23" t="s">
        <v>17</v>
      </c>
    </row>
    <row r="5" spans="1:11" ht="30" customHeight="1" x14ac:dyDescent="0.25">
      <c r="A5" s="23" t="s">
        <v>3</v>
      </c>
      <c r="C5" s="24" t="s">
        <v>15</v>
      </c>
      <c r="D5" s="23" t="s">
        <v>18</v>
      </c>
    </row>
    <row r="6" spans="1:11" ht="30" customHeight="1" x14ac:dyDescent="0.25">
      <c r="A6" s="23" t="s">
        <v>4</v>
      </c>
      <c r="C6" s="24" t="s">
        <v>15</v>
      </c>
      <c r="D6" s="23" t="s">
        <v>19</v>
      </c>
    </row>
    <row r="7" spans="1:11" ht="30" customHeight="1" x14ac:dyDescent="0.25">
      <c r="B7" s="36"/>
      <c r="C7" s="36"/>
      <c r="D7" s="36"/>
    </row>
    <row r="8" spans="1:11" ht="30" customHeight="1" x14ac:dyDescent="0.25">
      <c r="A8" s="31" t="s">
        <v>5</v>
      </c>
      <c r="B8" s="31" t="s">
        <v>6</v>
      </c>
      <c r="C8" s="31"/>
      <c r="D8" s="31"/>
      <c r="E8" s="32" t="s">
        <v>7</v>
      </c>
      <c r="F8" s="18" t="s">
        <v>8</v>
      </c>
      <c r="G8" s="34" t="s">
        <v>10</v>
      </c>
      <c r="H8" s="31" t="s">
        <v>14</v>
      </c>
      <c r="I8" s="31"/>
      <c r="J8" s="31"/>
    </row>
    <row r="9" spans="1:11" ht="30" customHeight="1" x14ac:dyDescent="0.25">
      <c r="A9" s="31"/>
      <c r="B9" s="31"/>
      <c r="C9" s="31"/>
      <c r="D9" s="31"/>
      <c r="E9" s="32"/>
      <c r="F9" s="19" t="s">
        <v>9</v>
      </c>
      <c r="G9" s="34"/>
      <c r="H9" s="9" t="s">
        <v>11</v>
      </c>
      <c r="I9" s="9" t="s">
        <v>12</v>
      </c>
      <c r="J9" s="9" t="s">
        <v>13</v>
      </c>
    </row>
    <row r="10" spans="1:11" ht="30" customHeight="1" x14ac:dyDescent="0.25">
      <c r="A10" s="6">
        <v>1</v>
      </c>
      <c r="B10" s="8" t="s">
        <v>261</v>
      </c>
      <c r="C10" s="8"/>
      <c r="D10" s="8"/>
      <c r="E10" s="8" t="s">
        <v>237</v>
      </c>
      <c r="F10" s="8">
        <v>200</v>
      </c>
      <c r="G10" s="9" t="s">
        <v>38</v>
      </c>
      <c r="H10" s="8"/>
      <c r="I10" s="8"/>
      <c r="J10" s="8"/>
      <c r="K10" s="1"/>
    </row>
    <row r="11" spans="1:11" ht="30" customHeight="1" x14ac:dyDescent="0.25">
      <c r="A11" s="6">
        <v>2</v>
      </c>
      <c r="B11" s="8" t="s">
        <v>198</v>
      </c>
      <c r="C11" s="8"/>
      <c r="D11" s="8"/>
      <c r="E11" s="8" t="s">
        <v>237</v>
      </c>
      <c r="F11" s="8">
        <v>300</v>
      </c>
      <c r="G11" s="9" t="s">
        <v>38</v>
      </c>
      <c r="H11" s="8"/>
      <c r="I11" s="8"/>
      <c r="J11" s="8"/>
      <c r="K11" s="1"/>
    </row>
    <row r="12" spans="1:11" ht="30" customHeight="1" x14ac:dyDescent="0.25">
      <c r="A12" s="6">
        <v>3</v>
      </c>
      <c r="B12" s="8" t="s">
        <v>231</v>
      </c>
      <c r="C12" s="11"/>
      <c r="D12" s="11"/>
      <c r="E12" s="8" t="s">
        <v>262</v>
      </c>
      <c r="F12" s="8">
        <v>400</v>
      </c>
      <c r="G12" s="9" t="s">
        <v>38</v>
      </c>
      <c r="H12" s="8"/>
      <c r="I12" s="8"/>
      <c r="J12" s="8"/>
      <c r="K12" s="1"/>
    </row>
    <row r="13" spans="1:11" ht="30" customHeight="1" x14ac:dyDescent="0.25">
      <c r="A13" s="6">
        <v>4</v>
      </c>
      <c r="B13" s="8" t="s">
        <v>261</v>
      </c>
      <c r="C13" s="11"/>
      <c r="D13" s="11"/>
      <c r="E13" s="8" t="s">
        <v>262</v>
      </c>
      <c r="F13" s="8">
        <v>20</v>
      </c>
      <c r="G13" s="9" t="s">
        <v>38</v>
      </c>
      <c r="H13" s="8"/>
      <c r="I13" s="8"/>
      <c r="J13" s="8"/>
      <c r="K13" s="1"/>
    </row>
    <row r="14" spans="1:11" ht="30" customHeight="1" x14ac:dyDescent="0.25">
      <c r="A14" s="6">
        <v>5</v>
      </c>
      <c r="B14" s="8" t="s">
        <v>230</v>
      </c>
      <c r="C14" s="11"/>
      <c r="D14" s="11"/>
      <c r="E14" s="8" t="s">
        <v>239</v>
      </c>
      <c r="F14" s="8">
        <v>110</v>
      </c>
      <c r="G14" s="9" t="s">
        <v>38</v>
      </c>
      <c r="H14" s="8"/>
      <c r="I14" s="8"/>
      <c r="J14" s="8"/>
      <c r="K14" s="1"/>
    </row>
    <row r="15" spans="1:11" ht="30" customHeight="1" x14ac:dyDescent="0.25">
      <c r="A15" s="6">
        <v>6</v>
      </c>
      <c r="B15" s="8" t="s">
        <v>227</v>
      </c>
      <c r="C15" s="8"/>
      <c r="D15" s="8"/>
      <c r="E15" s="8" t="s">
        <v>236</v>
      </c>
      <c r="F15" s="8">
        <v>250</v>
      </c>
      <c r="G15" s="9" t="s">
        <v>38</v>
      </c>
      <c r="H15" s="8"/>
      <c r="I15" s="8"/>
      <c r="J15" s="8"/>
      <c r="K15" s="1"/>
    </row>
    <row r="16" spans="1:11" ht="30" customHeight="1" x14ac:dyDescent="0.25">
      <c r="A16" s="6">
        <v>7</v>
      </c>
      <c r="B16" s="8" t="s">
        <v>194</v>
      </c>
      <c r="C16" s="8"/>
      <c r="D16" s="8"/>
      <c r="E16" s="8"/>
      <c r="F16" s="8"/>
      <c r="G16" s="9"/>
      <c r="H16" s="8"/>
      <c r="I16" s="8"/>
      <c r="J16" s="8"/>
      <c r="K16" s="1"/>
    </row>
    <row r="17" spans="1:11" ht="30" customHeight="1" x14ac:dyDescent="0.25">
      <c r="A17" s="6">
        <v>8</v>
      </c>
      <c r="B17" s="8" t="s">
        <v>228</v>
      </c>
      <c r="C17" s="9"/>
      <c r="D17" s="8"/>
      <c r="E17" s="8" t="s">
        <v>238</v>
      </c>
      <c r="F17" s="8">
        <v>100</v>
      </c>
      <c r="G17" s="9" t="s">
        <v>38</v>
      </c>
      <c r="H17" s="8"/>
      <c r="I17" s="8"/>
      <c r="J17" s="8"/>
      <c r="K17" s="1"/>
    </row>
    <row r="18" spans="1:11" ht="30" customHeight="1" x14ac:dyDescent="0.25">
      <c r="A18" s="6">
        <v>9</v>
      </c>
      <c r="B18" s="8" t="s">
        <v>229</v>
      </c>
      <c r="C18" s="9"/>
      <c r="D18" s="8"/>
      <c r="E18" s="8" t="s">
        <v>235</v>
      </c>
      <c r="F18" s="8"/>
      <c r="G18" s="8"/>
      <c r="H18" s="8"/>
      <c r="I18" s="8"/>
      <c r="J18" s="8"/>
      <c r="K18" s="1"/>
    </row>
    <row r="19" spans="1:11" ht="30" customHeight="1" x14ac:dyDescent="0.25">
      <c r="A19" s="6">
        <v>10</v>
      </c>
      <c r="B19" s="8" t="s">
        <v>231</v>
      </c>
      <c r="C19" s="8"/>
      <c r="D19" s="8"/>
      <c r="E19" s="8" t="s">
        <v>240</v>
      </c>
      <c r="F19" s="8"/>
      <c r="G19" s="8"/>
      <c r="H19" s="8"/>
      <c r="I19" s="8"/>
      <c r="J19" s="8"/>
      <c r="K19" s="1"/>
    </row>
    <row r="20" spans="1:11" ht="30" customHeight="1" x14ac:dyDescent="0.25">
      <c r="A20" s="6" t="s">
        <v>57</v>
      </c>
      <c r="B20" s="8" t="s">
        <v>264</v>
      </c>
      <c r="C20" s="8"/>
      <c r="D20" s="8"/>
      <c r="E20" s="8"/>
      <c r="F20" s="8">
        <v>6</v>
      </c>
      <c r="G20" s="8" t="s">
        <v>38</v>
      </c>
      <c r="H20" s="8"/>
      <c r="I20" s="8"/>
      <c r="J20" s="8"/>
      <c r="K20" s="1"/>
    </row>
    <row r="21" spans="1:11" ht="30" customHeight="1" x14ac:dyDescent="0.25">
      <c r="A21" s="6" t="s">
        <v>58</v>
      </c>
      <c r="B21" s="8" t="s">
        <v>233</v>
      </c>
      <c r="C21" s="8"/>
      <c r="D21" s="8"/>
      <c r="E21" s="8" t="s">
        <v>235</v>
      </c>
      <c r="F21" s="8"/>
      <c r="G21" s="8"/>
      <c r="H21" s="8"/>
      <c r="I21" s="8"/>
      <c r="J21" s="8"/>
      <c r="K21" s="1"/>
    </row>
    <row r="22" spans="1:11" ht="30" customHeight="1" x14ac:dyDescent="0.25">
      <c r="A22" s="6" t="s">
        <v>59</v>
      </c>
      <c r="B22" s="8" t="s">
        <v>232</v>
      </c>
      <c r="C22" s="8"/>
      <c r="D22" s="8"/>
      <c r="E22" s="8" t="s">
        <v>235</v>
      </c>
      <c r="F22" s="8"/>
      <c r="G22" s="8"/>
      <c r="H22" s="8"/>
      <c r="I22" s="8"/>
      <c r="J22" s="8"/>
      <c r="K22" s="1"/>
    </row>
    <row r="23" spans="1:11" ht="30" customHeight="1" x14ac:dyDescent="0.25">
      <c r="A23" s="6" t="s">
        <v>60</v>
      </c>
      <c r="B23" s="35" t="s">
        <v>241</v>
      </c>
      <c r="C23" s="35"/>
      <c r="D23" s="35"/>
      <c r="E23" s="8" t="s">
        <v>234</v>
      </c>
      <c r="F23" s="8"/>
      <c r="G23" s="8"/>
      <c r="H23" s="8"/>
      <c r="I23" s="8"/>
      <c r="J23" s="8"/>
      <c r="K23" s="1"/>
    </row>
    <row r="26" spans="1:11" ht="30" customHeight="1" x14ac:dyDescent="0.25">
      <c r="G26" s="23" t="s">
        <v>249</v>
      </c>
    </row>
    <row r="27" spans="1:11" ht="30" customHeight="1" x14ac:dyDescent="0.25">
      <c r="B27" s="23" t="s">
        <v>252</v>
      </c>
      <c r="G27" s="23" t="s">
        <v>250</v>
      </c>
    </row>
    <row r="28" spans="1:11" ht="30" customHeight="1" x14ac:dyDescent="0.25">
      <c r="B28" s="23" t="s">
        <v>253</v>
      </c>
    </row>
    <row r="31" spans="1:11" ht="30" customHeight="1" x14ac:dyDescent="0.25">
      <c r="B31" s="23" t="s">
        <v>254</v>
      </c>
      <c r="G31" s="23" t="s">
        <v>251</v>
      </c>
    </row>
  </sheetData>
  <mergeCells count="8">
    <mergeCell ref="B23:D23"/>
    <mergeCell ref="A1:J1"/>
    <mergeCell ref="B7:D7"/>
    <mergeCell ref="A8:A9"/>
    <mergeCell ref="B8:D9"/>
    <mergeCell ref="E8:E9"/>
    <mergeCell ref="G8:G9"/>
    <mergeCell ref="H8:J8"/>
  </mergeCells>
  <pageMargins left="0.7" right="0.7" top="0.75" bottom="0.75" header="0.3" footer="0.3"/>
  <pageSetup paperSize="256" scale="7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9" workbookViewId="0">
      <selection activeCell="J19" sqref="J19"/>
    </sheetView>
  </sheetViews>
  <sheetFormatPr defaultRowHeight="30" customHeight="1" x14ac:dyDescent="0.25"/>
  <cols>
    <col min="1" max="1" width="6.5703125" style="23" customWidth="1"/>
    <col min="2" max="2" width="7.5703125" style="23" customWidth="1"/>
    <col min="3" max="3" width="3" style="24" customWidth="1"/>
    <col min="4" max="4" width="28.42578125" style="23" customWidth="1"/>
    <col min="5" max="5" width="24" style="23" customWidth="1"/>
    <col min="6" max="6" width="13.140625" style="23" customWidth="1"/>
    <col min="7" max="7" width="9.85546875" style="23" customWidth="1"/>
    <col min="8" max="10" width="9.140625" style="23"/>
  </cols>
  <sheetData>
    <row r="1" spans="1:11" ht="30" customHeight="1" x14ac:dyDescent="0.25">
      <c r="A1" s="36" t="s">
        <v>242</v>
      </c>
      <c r="B1" s="36"/>
      <c r="C1" s="36"/>
      <c r="D1" s="36"/>
      <c r="E1" s="36"/>
      <c r="F1" s="36"/>
      <c r="G1" s="36"/>
      <c r="H1" s="36"/>
      <c r="I1" s="36"/>
      <c r="J1" s="36"/>
    </row>
    <row r="3" spans="1:11" ht="30" customHeight="1" x14ac:dyDescent="0.25">
      <c r="A3" s="23" t="s">
        <v>1</v>
      </c>
      <c r="C3" s="24" t="s">
        <v>15</v>
      </c>
      <c r="D3" s="23" t="s">
        <v>16</v>
      </c>
    </row>
    <row r="4" spans="1:11" ht="30" customHeight="1" x14ac:dyDescent="0.25">
      <c r="A4" s="23" t="s">
        <v>2</v>
      </c>
      <c r="C4" s="24" t="s">
        <v>15</v>
      </c>
      <c r="D4" s="23" t="s">
        <v>17</v>
      </c>
    </row>
    <row r="5" spans="1:11" ht="30" customHeight="1" x14ac:dyDescent="0.25">
      <c r="A5" s="23" t="s">
        <v>3</v>
      </c>
      <c r="C5" s="24" t="s">
        <v>15</v>
      </c>
      <c r="D5" s="23" t="s">
        <v>18</v>
      </c>
    </row>
    <row r="6" spans="1:11" ht="30" customHeight="1" x14ac:dyDescent="0.25">
      <c r="A6" s="23" t="s">
        <v>4</v>
      </c>
      <c r="C6" s="24" t="s">
        <v>15</v>
      </c>
      <c r="D6" s="23" t="s">
        <v>19</v>
      </c>
    </row>
    <row r="7" spans="1:11" ht="30" customHeight="1" x14ac:dyDescent="0.25">
      <c r="B7" s="36"/>
      <c r="C7" s="36"/>
      <c r="D7" s="36"/>
    </row>
    <row r="8" spans="1:11" ht="30" customHeight="1" x14ac:dyDescent="0.25">
      <c r="A8" s="31" t="s">
        <v>5</v>
      </c>
      <c r="B8" s="31" t="s">
        <v>6</v>
      </c>
      <c r="C8" s="31"/>
      <c r="D8" s="31"/>
      <c r="E8" s="32" t="s">
        <v>7</v>
      </c>
      <c r="F8" s="18" t="s">
        <v>8</v>
      </c>
      <c r="G8" s="34" t="s">
        <v>10</v>
      </c>
      <c r="H8" s="31" t="s">
        <v>14</v>
      </c>
      <c r="I8" s="31"/>
      <c r="J8" s="31"/>
    </row>
    <row r="9" spans="1:11" ht="30" customHeight="1" x14ac:dyDescent="0.25">
      <c r="A9" s="31"/>
      <c r="B9" s="31"/>
      <c r="C9" s="31"/>
      <c r="D9" s="31"/>
      <c r="E9" s="32"/>
      <c r="F9" s="19" t="s">
        <v>9</v>
      </c>
      <c r="G9" s="34"/>
      <c r="H9" s="9" t="s">
        <v>11</v>
      </c>
      <c r="I9" s="9" t="s">
        <v>12</v>
      </c>
      <c r="J9" s="9" t="s">
        <v>13</v>
      </c>
    </row>
    <row r="10" spans="1:11" ht="36" customHeight="1" x14ac:dyDescent="0.25">
      <c r="A10" s="6">
        <v>1</v>
      </c>
      <c r="B10" s="35" t="s">
        <v>247</v>
      </c>
      <c r="C10" s="35"/>
      <c r="D10" s="35"/>
      <c r="E10" s="8" t="s">
        <v>234</v>
      </c>
      <c r="F10" s="8"/>
      <c r="G10" s="9"/>
      <c r="H10" s="8"/>
      <c r="I10" s="8"/>
      <c r="J10" s="8"/>
      <c r="K10" s="1"/>
    </row>
    <row r="11" spans="1:11" s="3" customFormat="1" ht="36" customHeight="1" x14ac:dyDescent="0.25">
      <c r="A11" s="10" t="s">
        <v>48</v>
      </c>
      <c r="B11" s="35" t="s">
        <v>266</v>
      </c>
      <c r="C11" s="35"/>
      <c r="D11" s="35"/>
      <c r="E11" s="11" t="s">
        <v>234</v>
      </c>
      <c r="F11" s="11"/>
      <c r="G11" s="12"/>
      <c r="H11" s="11"/>
      <c r="I11" s="11"/>
      <c r="J11" s="11"/>
      <c r="K11" s="2"/>
    </row>
    <row r="12" spans="1:11" ht="30" customHeight="1" x14ac:dyDescent="0.25">
      <c r="A12" s="10" t="s">
        <v>49</v>
      </c>
      <c r="B12" s="8" t="s">
        <v>243</v>
      </c>
      <c r="C12" s="8"/>
      <c r="D12" s="8"/>
      <c r="E12" s="8" t="s">
        <v>234</v>
      </c>
      <c r="F12" s="8"/>
      <c r="G12" s="9"/>
      <c r="H12" s="8"/>
      <c r="I12" s="8"/>
      <c r="J12" s="8"/>
      <c r="K12" s="1"/>
    </row>
    <row r="13" spans="1:11" ht="30" customHeight="1" x14ac:dyDescent="0.25">
      <c r="A13" s="10" t="s">
        <v>50</v>
      </c>
      <c r="B13" s="8" t="s">
        <v>244</v>
      </c>
      <c r="C13" s="8"/>
      <c r="D13" s="8"/>
      <c r="E13" s="8" t="s">
        <v>234</v>
      </c>
      <c r="F13" s="8"/>
      <c r="G13" s="9"/>
      <c r="H13" s="8"/>
      <c r="I13" s="8"/>
      <c r="J13" s="8"/>
      <c r="K13" s="1"/>
    </row>
    <row r="14" spans="1:11" ht="30" customHeight="1" x14ac:dyDescent="0.25">
      <c r="A14" s="10" t="s">
        <v>51</v>
      </c>
      <c r="B14" s="8" t="s">
        <v>245</v>
      </c>
      <c r="C14" s="8"/>
      <c r="D14" s="8"/>
      <c r="E14" s="8" t="s">
        <v>234</v>
      </c>
      <c r="F14" s="8"/>
      <c r="G14" s="9"/>
      <c r="H14" s="8"/>
      <c r="I14" s="8"/>
      <c r="J14" s="8"/>
      <c r="K14" s="1"/>
    </row>
    <row r="15" spans="1:11" ht="30" customHeight="1" x14ac:dyDescent="0.25">
      <c r="A15" s="10" t="s">
        <v>52</v>
      </c>
      <c r="B15" s="8" t="s">
        <v>246</v>
      </c>
      <c r="C15" s="8"/>
      <c r="D15" s="8"/>
      <c r="E15" s="8" t="s">
        <v>234</v>
      </c>
      <c r="F15" s="8"/>
      <c r="G15" s="8"/>
      <c r="H15" s="8"/>
      <c r="I15" s="8"/>
      <c r="J15" s="8"/>
      <c r="K15" s="1"/>
    </row>
    <row r="16" spans="1:11" ht="30" customHeight="1" x14ac:dyDescent="0.25">
      <c r="A16" s="10" t="s">
        <v>53</v>
      </c>
      <c r="B16" s="8" t="s">
        <v>248</v>
      </c>
      <c r="C16" s="9"/>
      <c r="D16" s="8"/>
      <c r="E16" s="8" t="s">
        <v>234</v>
      </c>
      <c r="F16" s="8"/>
      <c r="G16" s="8"/>
      <c r="H16" s="8"/>
      <c r="I16" s="8"/>
      <c r="J16" s="8"/>
    </row>
    <row r="17" spans="1:10" ht="30" customHeight="1" x14ac:dyDescent="0.25">
      <c r="A17" s="10">
        <v>8</v>
      </c>
      <c r="B17" s="8" t="s">
        <v>265</v>
      </c>
      <c r="C17" s="9"/>
      <c r="D17" s="8"/>
      <c r="E17" s="8" t="s">
        <v>234</v>
      </c>
      <c r="F17" s="8"/>
      <c r="G17" s="8"/>
      <c r="H17" s="8"/>
      <c r="J17" s="8"/>
    </row>
    <row r="18" spans="1:10" ht="30" customHeight="1" x14ac:dyDescent="0.25">
      <c r="A18" s="10">
        <v>9</v>
      </c>
      <c r="B18" s="35" t="s">
        <v>267</v>
      </c>
      <c r="C18" s="35"/>
      <c r="D18" s="35"/>
      <c r="E18" s="8"/>
      <c r="F18" s="8"/>
      <c r="G18" s="8"/>
      <c r="H18" s="8"/>
      <c r="I18" s="29"/>
      <c r="J18" s="8"/>
    </row>
    <row r="19" spans="1:10" ht="30" customHeight="1" x14ac:dyDescent="0.25">
      <c r="A19" s="10">
        <v>10</v>
      </c>
      <c r="B19" s="35" t="s">
        <v>268</v>
      </c>
      <c r="C19" s="35"/>
      <c r="D19" s="35"/>
      <c r="E19" s="8"/>
      <c r="F19" s="8"/>
      <c r="G19" s="8"/>
      <c r="H19" s="8"/>
      <c r="I19" s="8"/>
      <c r="J19" s="8"/>
    </row>
    <row r="21" spans="1:10" ht="30" customHeight="1" x14ac:dyDescent="0.25">
      <c r="A21" s="30"/>
      <c r="G21" s="23" t="s">
        <v>249</v>
      </c>
      <c r="H21" s="30"/>
      <c r="I21" s="30"/>
      <c r="J21" s="30"/>
    </row>
    <row r="22" spans="1:10" ht="30" customHeight="1" x14ac:dyDescent="0.25">
      <c r="A22" s="30"/>
      <c r="B22" s="23" t="s">
        <v>252</v>
      </c>
      <c r="G22" s="23" t="s">
        <v>250</v>
      </c>
      <c r="H22" s="30"/>
      <c r="I22" s="30"/>
      <c r="J22" s="30"/>
    </row>
    <row r="23" spans="1:10" ht="30" customHeight="1" x14ac:dyDescent="0.25">
      <c r="A23" s="30"/>
      <c r="B23" s="23" t="s">
        <v>253</v>
      </c>
      <c r="H23" s="30"/>
      <c r="I23" s="30"/>
      <c r="J23" s="30"/>
    </row>
    <row r="24" spans="1:10" ht="30" customHeight="1" x14ac:dyDescent="0.25">
      <c r="A24" s="30"/>
      <c r="H24" s="30"/>
      <c r="I24" s="30"/>
      <c r="J24" s="30"/>
    </row>
    <row r="25" spans="1:10" ht="30" customHeight="1" x14ac:dyDescent="0.25">
      <c r="A25" s="30"/>
      <c r="H25" s="30"/>
      <c r="I25" s="30"/>
      <c r="J25" s="30"/>
    </row>
    <row r="26" spans="1:10" ht="30" customHeight="1" x14ac:dyDescent="0.25">
      <c r="A26" s="30"/>
      <c r="B26" s="23" t="s">
        <v>254</v>
      </c>
      <c r="G26" s="23" t="s">
        <v>251</v>
      </c>
      <c r="H26" s="30"/>
      <c r="I26" s="30"/>
      <c r="J26" s="30"/>
    </row>
  </sheetData>
  <mergeCells count="11">
    <mergeCell ref="B18:D18"/>
    <mergeCell ref="B19:D19"/>
    <mergeCell ref="B11:D11"/>
    <mergeCell ref="B10:D10"/>
    <mergeCell ref="A1:J1"/>
    <mergeCell ref="B7:D7"/>
    <mergeCell ref="A8:A9"/>
    <mergeCell ref="B8:D9"/>
    <mergeCell ref="E8:E9"/>
    <mergeCell ref="G8:G9"/>
    <mergeCell ref="H8:J8"/>
  </mergeCells>
  <pageMargins left="0.7" right="0.7" top="0.75" bottom="0.75" header="0.3" footer="0.3"/>
  <pageSetup paperSize="256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KASAK</vt:lpstr>
      <vt:lpstr>PULOSARI</vt:lpstr>
      <vt:lpstr>TUNDUNGAN</vt:lpstr>
      <vt:lpstr>KANTEN</vt:lpstr>
      <vt:lpstr>NGLEDOK</vt:lpstr>
      <vt:lpstr>SROYO</vt:lpstr>
      <vt:lpstr>SKALA DESA</vt:lpstr>
    </vt:vector>
  </TitlesOfParts>
  <Company>PEMDES SROYO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2019-06-24T22:22:14Z</cp:lastPrinted>
  <dcterms:created xsi:type="dcterms:W3CDTF">2019-06-11T18:25:44Z</dcterms:created>
  <dcterms:modified xsi:type="dcterms:W3CDTF">2019-06-24T23:15:38Z</dcterms:modified>
</cp:coreProperties>
</file>